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Workbook________" defaultThemeVersion="124226"/>
  <bookViews>
    <workbookView xWindow="0" yWindow="120" windowWidth="15480" windowHeight="9510" activeTab="5"/>
  </bookViews>
  <sheets>
    <sheet name="13.04.2017" sheetId="18" r:id="rId1"/>
    <sheet name="2018" sheetId="23" r:id="rId2"/>
    <sheet name="Лист4" sheetId="16" r:id="rId3"/>
    <sheet name="Лист1" sheetId="24" r:id="rId4"/>
    <sheet name="Лист2" sheetId="25" r:id="rId5"/>
    <sheet name="06,03,18" sheetId="26" r:id="rId6"/>
  </sheets>
  <calcPr calcId="124519"/>
</workbook>
</file>

<file path=xl/calcChain.xml><?xml version="1.0" encoding="utf-8"?>
<calcChain xmlns="http://schemas.openxmlformats.org/spreadsheetml/2006/main">
  <c r="H26" i="24"/>
  <c r="G19"/>
  <c r="H12"/>
  <c r="H11"/>
  <c r="G14"/>
  <c r="F15"/>
  <c r="H13" l="1"/>
  <c r="H5"/>
  <c r="H4"/>
  <c r="H32"/>
  <c r="H33"/>
  <c r="H31"/>
  <c r="H18" i="23" l="1"/>
  <c r="H23" l="1"/>
  <c r="H26" l="1"/>
  <c r="H25"/>
  <c r="H21"/>
  <c r="H19" l="1"/>
  <c r="K118" i="18" l="1"/>
  <c r="H22" i="23" l="1"/>
  <c r="H20"/>
  <c r="H17"/>
  <c r="H16"/>
  <c r="H15" l="1"/>
  <c r="H24"/>
  <c r="G118" i="18"/>
  <c r="L120"/>
  <c r="N118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98"/>
  <c r="I98" s="1"/>
  <c r="G99"/>
  <c r="I99" s="1"/>
  <c r="G100"/>
  <c r="I100" s="1"/>
  <c r="G101"/>
  <c r="I101" s="1"/>
  <c r="G102"/>
  <c r="I102" s="1"/>
  <c r="G103"/>
  <c r="I103" s="1"/>
  <c r="G104"/>
  <c r="I104" s="1"/>
  <c r="G105"/>
  <c r="I105" s="1"/>
  <c r="G106"/>
  <c r="I106" s="1"/>
  <c r="G107"/>
  <c r="I107" s="1"/>
  <c r="G108"/>
  <c r="I108" s="1"/>
  <c r="G109"/>
  <c r="I109" s="1"/>
  <c r="G110"/>
  <c r="I110" s="1"/>
  <c r="G111"/>
  <c r="I111" s="1"/>
  <c r="G72"/>
  <c r="G121"/>
  <c r="G120"/>
  <c r="G117"/>
  <c r="G116"/>
  <c r="G115"/>
  <c r="G114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1"/>
  <c r="G20"/>
  <c r="G19"/>
  <c r="G18"/>
  <c r="G17"/>
  <c r="G16"/>
  <c r="G32" i="16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1"/>
  <c r="G40"/>
  <c r="G39"/>
  <c r="G38"/>
  <c r="G37"/>
  <c r="G36"/>
  <c r="G35"/>
  <c r="G26"/>
  <c r="G27"/>
  <c r="G28"/>
  <c r="G29"/>
  <c r="G30"/>
  <c r="G31"/>
  <c r="G33"/>
  <c r="G34"/>
  <c r="G25"/>
  <c r="G27" i="23" l="1"/>
  <c r="G112" i="18"/>
  <c r="I72"/>
  <c r="G113"/>
  <c r="G22"/>
  <c r="G31"/>
  <c r="G41" i="16"/>
</calcChain>
</file>

<file path=xl/sharedStrings.xml><?xml version="1.0" encoding="utf-8"?>
<sst xmlns="http://schemas.openxmlformats.org/spreadsheetml/2006/main" count="1303" uniqueCount="508">
  <si>
    <t>Չափման միավորը</t>
  </si>
  <si>
    <t>Գնման ձև (ընթացակարգը)</t>
  </si>
  <si>
    <t>Ապրանքներ</t>
  </si>
  <si>
    <t>Ծրագրի անվանումը՝</t>
  </si>
  <si>
    <t>Հ/հ</t>
  </si>
  <si>
    <t>հատ</t>
  </si>
  <si>
    <t>Ծառայություններ</t>
  </si>
  <si>
    <t>դրամ</t>
  </si>
  <si>
    <t>խմ</t>
  </si>
  <si>
    <t>ՇՀ</t>
  </si>
  <si>
    <t>ԲԸԱՀ</t>
  </si>
  <si>
    <t xml:space="preserve">Հաստատում եմ </t>
  </si>
  <si>
    <t>Անվանումը</t>
  </si>
  <si>
    <t>_______________</t>
  </si>
  <si>
    <t>Գնումների համակարգող՝</t>
  </si>
  <si>
    <t>Ա. Պողոսյան</t>
  </si>
  <si>
    <t>Միավորի գինը</t>
  </si>
  <si>
    <t>Ընդամենը ծախս (դրամ)</t>
  </si>
  <si>
    <t>Քանակը</t>
  </si>
  <si>
    <t>Միջանցիկ կոդը՝ ըստ CPV դասակարգման</t>
  </si>
  <si>
    <t>լիտր</t>
  </si>
  <si>
    <t>էլ. Էներգիա</t>
  </si>
  <si>
    <t>Կապ</t>
  </si>
  <si>
    <t xml:space="preserve">  բաժին 05    խումբ    01    դաս   01    ծրագիր  51  </t>
  </si>
  <si>
    <t>Գրենական  պիտույքներ և գրասենյակային նյութեր</t>
  </si>
  <si>
    <t>09134200</t>
  </si>
  <si>
    <t>____________Ա. Դավթյան</t>
  </si>
  <si>
    <t>&lt;&lt; Բերդի կոմունալ ծառայություն&gt;&gt; ՀՈԱԿ-ի կարիքների համար նախատեսված գնումներ</t>
  </si>
  <si>
    <t>Գնման առարկյաի</t>
  </si>
  <si>
    <t xml:space="preserve">&lt;&lt; Բերդի կոմունալ ծառայություն&gt;&gt; ՀՈԱԿ-ի </t>
  </si>
  <si>
    <t>Թ. Հայրապետյան</t>
  </si>
  <si>
    <t xml:space="preserve">                հաշվապահ՝</t>
  </si>
  <si>
    <t>թուղթ, A4 ֆորմատի2 /21x29.7/</t>
  </si>
  <si>
    <t>տուփ</t>
  </si>
  <si>
    <t>թղթապանակ, պոլիմերային թաղանթ, ֆայլ</t>
  </si>
  <si>
    <t>թղթապանակ, արագակար, թղթյա</t>
  </si>
  <si>
    <t>100</t>
  </si>
  <si>
    <t>50</t>
  </si>
  <si>
    <t>գնդիկավոր գրիչ</t>
  </si>
  <si>
    <t>սոսինձ, թղթի, ստվարաթղթի և տեքստիլի</t>
  </si>
  <si>
    <t>300</t>
  </si>
  <si>
    <t>10</t>
  </si>
  <si>
    <t>450</t>
  </si>
  <si>
    <t>5</t>
  </si>
  <si>
    <t>գրասենյակային գիրք, մատյան, 70 տողանի, սպիտակ էջերով</t>
  </si>
  <si>
    <t>60</t>
  </si>
  <si>
    <t>30197631</t>
  </si>
  <si>
    <t>30197231</t>
  </si>
  <si>
    <t>30197232</t>
  </si>
  <si>
    <t>30192121</t>
  </si>
  <si>
    <t>30192710</t>
  </si>
  <si>
    <t>39263200</t>
  </si>
  <si>
    <t xml:space="preserve">Ընդամենը </t>
  </si>
  <si>
    <t>Տնտեսական ապրանքներ</t>
  </si>
  <si>
    <t>44511130</t>
  </si>
  <si>
    <t xml:space="preserve">Եղան </t>
  </si>
  <si>
    <t>44511110</t>
  </si>
  <si>
    <t>Բահ</t>
  </si>
  <si>
    <t>44511120</t>
  </si>
  <si>
    <t>Գոգաթիակ</t>
  </si>
  <si>
    <t>44511170</t>
  </si>
  <si>
    <t>Փոցխ</t>
  </si>
  <si>
    <t>Ցախավել</t>
  </si>
  <si>
    <t>44511000</t>
  </si>
  <si>
    <t>Շինանյութեր</t>
  </si>
  <si>
    <t>4</t>
  </si>
  <si>
    <t>6</t>
  </si>
  <si>
    <t>տնօրեն՝</t>
  </si>
  <si>
    <t>2</t>
  </si>
  <si>
    <t>Գերանդի</t>
  </si>
  <si>
    <t>09411700</t>
  </si>
  <si>
    <t>Սեղմված բնական գազ</t>
  </si>
  <si>
    <t>1</t>
  </si>
  <si>
    <t>71311280</t>
  </si>
  <si>
    <t>64000000</t>
  </si>
  <si>
    <t>34330000</t>
  </si>
  <si>
    <t>Բռնակ</t>
  </si>
  <si>
    <t>Աղավազային խարնուրդ</t>
  </si>
  <si>
    <t>14300000</t>
  </si>
  <si>
    <t>2017թ. &lt;&lt; Բերդի կոմունալ ծառայություն&gt;&gt; ՀՈԱԿ-ի կարիքների համար</t>
  </si>
  <si>
    <t>Բենզին (ռեգուլյար)</t>
  </si>
  <si>
    <t>7</t>
  </si>
  <si>
    <t>Կ. Սարգսյան</t>
  </si>
  <si>
    <t>Կապող ապարատի բաժակներ/защелка/ ПП 1,6 պրես</t>
  </si>
  <si>
    <t>Կողի ռոլիկ</t>
  </si>
  <si>
    <t>Մամլիչի ապահովիչի էլ. ակնոց /втулки/</t>
  </si>
  <si>
    <t>Ապահովիչի պատյան</t>
  </si>
  <si>
    <t>Կապող ապարատի ասեղ</t>
  </si>
  <si>
    <t>ДТ 75/Դիզ վառելիքի ֆիլտր</t>
  </si>
  <si>
    <t>Արգելակման տուփ</t>
  </si>
  <si>
    <t>Ռետինե կարճախողովակ</t>
  </si>
  <si>
    <t>Գլդոնի խցուկ /сальник катока/</t>
  </si>
  <si>
    <t>Ուղղապահի խցուկ</t>
  </si>
  <si>
    <t>Կարբյուրատորի դիաֆրագմա</t>
  </si>
  <si>
    <t>Շարժիչի խցուկ առջևի</t>
  </si>
  <si>
    <t>Շարժիչի խցուկ ետևի</t>
  </si>
  <si>
    <t>Ռիզագի ժապավեն</t>
  </si>
  <si>
    <t>Վահանի թևի մատներ</t>
  </si>
  <si>
    <t>ԴՏ 75 թրթուրների մատներ</t>
  </si>
  <si>
    <t>ԴՏ 75 թրթուռներ</t>
  </si>
  <si>
    <t>СК 5/Թեք մասի գոտի</t>
  </si>
  <si>
    <t>Սեգմենտ</t>
  </si>
  <si>
    <t>Գամ/Заклепка//երկար, կարճ</t>
  </si>
  <si>
    <t>Վիլակի գոտի</t>
  </si>
  <si>
    <t>Առանձգակալ էլ. ակնոցով/втулки/</t>
  </si>
  <si>
    <t>Դիզ վառելիքի ֆիլտր</t>
  </si>
  <si>
    <t>ֆիլտր յուղի</t>
  </si>
  <si>
    <t>Օդազտիչ փոքր</t>
  </si>
  <si>
    <t>Ութնյակի գոտի</t>
  </si>
  <si>
    <t>Գլխավոր գոտի</t>
  </si>
  <si>
    <t>Կալսիչի գոտի</t>
  </si>
  <si>
    <t>Հակակտրիչներ</t>
  </si>
  <si>
    <t>Երկաթյա լուսարձակներ</t>
  </si>
  <si>
    <t>Ռասպիլիտել</t>
  </si>
  <si>
    <t>Շարժիչի միջօղեր</t>
  </si>
  <si>
    <t>Ներդրակ/вкладыш/</t>
  </si>
  <si>
    <t>Միջադիր/прокладка/</t>
  </si>
  <si>
    <t>Դանակ գրեյդերի</t>
  </si>
  <si>
    <t>Դիզ յուղ</t>
  </si>
  <si>
    <t>3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</si>
  <si>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</si>
  <si>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</si>
  <si>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</si>
  <si>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</si>
  <si>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</si>
  <si>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</si>
  <si>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</si>
  <si>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</si>
  <si>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</si>
  <si>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</si>
  <si>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</si>
  <si>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</si>
  <si>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</si>
  <si>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</si>
  <si>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</si>
  <si>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</si>
  <si>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</si>
  <si>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</si>
  <si>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</si>
  <si>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</si>
  <si>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</si>
  <si>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</si>
  <si>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</si>
  <si>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</si>
  <si>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</si>
  <si>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</si>
  <si>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</si>
  <si>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</si>
  <si>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</si>
  <si>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34321121</t>
  </si>
  <si>
    <t>09134100</t>
  </si>
  <si>
    <t>Պարկուճ, մխոց/гильза, поршень</t>
  </si>
  <si>
    <t>Մարդկոց 100Ա</t>
  </si>
  <si>
    <t>Դիզելային վառելիք</t>
  </si>
  <si>
    <t>կգ</t>
  </si>
  <si>
    <t>Մամլիչի մատներ</t>
  </si>
  <si>
    <t>Մամլիչի մատների հեղյուսներ, տափօղակներ</t>
  </si>
  <si>
    <t>8</t>
  </si>
  <si>
    <t>21</t>
  </si>
  <si>
    <t>40</t>
  </si>
  <si>
    <t>մ</t>
  </si>
  <si>
    <t>09132200-1</t>
  </si>
  <si>
    <t>09134200-1</t>
  </si>
  <si>
    <t>09132200-2</t>
  </si>
  <si>
    <t>09134200-2</t>
  </si>
  <si>
    <t xml:space="preserve">Ֆին. Տնտեսագիտական բաժնի պետի  փոխարինող                    </t>
  </si>
  <si>
    <t>Գնումների պլան փոփոխություն</t>
  </si>
  <si>
    <t>Պոմպ НШ 32</t>
  </si>
  <si>
    <t>Պոմպ НШ 10</t>
  </si>
  <si>
    <t>Ռետինե խողովակ N19</t>
  </si>
  <si>
    <t>Դինամո</t>
  </si>
  <si>
    <t>Գիպոիդ</t>
  </si>
  <si>
    <t>Էլեկտրոդ</t>
  </si>
  <si>
    <t>Ներդրակներ, օղակներ</t>
  </si>
  <si>
    <t>Կոճ Գազ 53, Զիլ 130</t>
  </si>
  <si>
    <t>Սկավառակ Գազ 53, Զիլ 130</t>
  </si>
  <si>
    <t>Ընդամենը</t>
  </si>
  <si>
    <t>Շարժիչի գոտի/ Գազ-53</t>
  </si>
  <si>
    <t>Կունդ/ступица/ Զիլ 130</t>
  </si>
  <si>
    <t>Ռետինե խողովակ N17/Զիլ 130/</t>
  </si>
  <si>
    <t>Փոխանցման տուփ/ Զիլ 130</t>
  </si>
  <si>
    <t>Սալ/ Զիլ 130</t>
  </si>
  <si>
    <t>Միջադիր/Գազ 53</t>
  </si>
  <si>
    <t>Դիսկ/Գազ 53</t>
  </si>
  <si>
    <t>Տրանզիստոր/Զիլ 130/</t>
  </si>
  <si>
    <t>Օդի բաժանարար/Զիլ KO/</t>
  </si>
  <si>
    <t>հավաքածու</t>
  </si>
  <si>
    <t>Ռետինե խողովակ N17/Գազ 53հատ</t>
  </si>
  <si>
    <t>Անջատիչ /Գազ 53</t>
  </si>
  <si>
    <t>Առանձգակալ/Գազ 53</t>
  </si>
  <si>
    <t>Յուղի ֆիլտր/Գազ 53</t>
  </si>
  <si>
    <t>Դիզ վառելիքի ֆիլտր/МТЗ 82</t>
  </si>
  <si>
    <t>Պոմպ /Զիլ 130</t>
  </si>
  <si>
    <t>Մարդկոց 90Ա/ДТ 75</t>
  </si>
  <si>
    <t>Մարդկոց 120Ա/СК 5</t>
  </si>
  <si>
    <t>Օդի զտիչ</t>
  </si>
  <si>
    <t>Կամրջակի  ռեդուկտոր</t>
  </si>
  <si>
    <t>ДТ 75 կամրջակի հավաքածու</t>
  </si>
  <si>
    <t>Լուսարձակ/МТЗ 82</t>
  </si>
  <si>
    <t>գործարկիչ/стартер/ МТ З82</t>
  </si>
  <si>
    <t>Ռետինե խողովակ հիդրավլիկ  N17</t>
  </si>
  <si>
    <t>Հերմետիկ մեծ/герметик</t>
  </si>
  <si>
    <t>Մղիչ/Զիլ 130</t>
  </si>
  <si>
    <t>Հովացուցիչ/радиатор//Զիլ 130</t>
  </si>
  <si>
    <t>09211400</t>
  </si>
  <si>
    <t>31660000</t>
  </si>
  <si>
    <t>Անիվ/գրեյդեր/1200</t>
  </si>
  <si>
    <t>Հեղյուս, մանեկ, տափօղակ/Գազ 53</t>
  </si>
  <si>
    <t>Տափօղակ/ДТ 75</t>
  </si>
  <si>
    <t>Հեեղյուս/ДТ 75</t>
  </si>
  <si>
    <t>Մանեկ/ДТ 75</t>
  </si>
  <si>
    <t>Ընդամենը պահեստամասեր</t>
  </si>
  <si>
    <t>13.04.2017թ</t>
  </si>
  <si>
    <t>Parsam</t>
  </si>
  <si>
    <t>Saruxan</t>
  </si>
  <si>
    <t>Hayk</t>
  </si>
  <si>
    <t>Հեղյուս/ДТ 75</t>
  </si>
  <si>
    <t>Գնման առարկայի</t>
  </si>
  <si>
    <t>Գնման ձևը</t>
  </si>
  <si>
    <t>միջանցիկ ծածկագիրը ըստ ԳՄԱ դասակարգման</t>
  </si>
  <si>
    <t>2018թ. &lt;&lt; Բերդի կոմունալ ծառայություն&gt;&gt; ՀՈԱԿ-ի կարիքների համար</t>
  </si>
  <si>
    <t>30100000</t>
  </si>
  <si>
    <t>ՄԱ</t>
  </si>
  <si>
    <t>39000000</t>
  </si>
  <si>
    <t>34000000</t>
  </si>
  <si>
    <t>Տրանսպորտի պահպանման ծախսեր</t>
  </si>
  <si>
    <t>ԳՀ</t>
  </si>
  <si>
    <t>Դիզելային յուղեր</t>
  </si>
  <si>
    <t>Վարչական սրքավորումներ</t>
  </si>
  <si>
    <t>Գնումների պլանի փոփոխություն</t>
  </si>
  <si>
    <t>14.02.2018թ</t>
  </si>
  <si>
    <t>Կազմակերպության անվանումը</t>
  </si>
  <si>
    <t>ապրանքի անվանումը</t>
  </si>
  <si>
    <t>Պայմանագրի գումարը</t>
  </si>
  <si>
    <t>Միավորի արժեքը</t>
  </si>
  <si>
    <t>քանակը</t>
  </si>
  <si>
    <t>&lt;&lt;Վիցի Գրուպ&gt;&gt; ՍՊԸ</t>
  </si>
  <si>
    <t>&lt;&lt;Ֆլեշ&gt;&gt; ՍՊԸ</t>
  </si>
  <si>
    <t>Դիզելային յուղ</t>
  </si>
  <si>
    <t>&lt;&lt;Հարի Գրուպ&gt;&gt; ՍՊԸ</t>
  </si>
  <si>
    <t>Կոմունալ Ծառայություն</t>
  </si>
  <si>
    <t>Բենզին ռեգուլյար</t>
  </si>
  <si>
    <t>Գրենական պիտույքներ</t>
  </si>
  <si>
    <t>&lt;&lt;Սմարթլայն&gt;&gt; ՍՊԸ</t>
  </si>
  <si>
    <t>&lt;&lt;Տիգվակո&gt;&gt; ՍՊԸ</t>
  </si>
  <si>
    <t>ԱՁ Ալվարդ Մելիքյան</t>
  </si>
  <si>
    <t>Տնտեսական և սանհիգենիկ ապրանքներ</t>
  </si>
  <si>
    <t>Սննդամթերք</t>
  </si>
  <si>
    <t>ԱՁ Գոռ Քարամյան</t>
  </si>
  <si>
    <t>Համակարգչային սարքավորումներ</t>
  </si>
  <si>
    <t>Բերդի համայնքապետարան</t>
  </si>
  <si>
    <t>Մրցույթի հրատարակման ամսաթիվը</t>
  </si>
  <si>
    <t xml:space="preserve">Բացման օրը </t>
  </si>
  <si>
    <t>Պայմանագրի կնքման ամսաթիվը</t>
  </si>
  <si>
    <t>չկայացված ընթացակարգ</t>
  </si>
  <si>
    <t>ԱՁ  Անահիտ Ալեքյան</t>
  </si>
  <si>
    <t>ԱՁ Անուշավան Մանուչարյան</t>
  </si>
  <si>
    <t>&lt;&lt;Հայր և որդի Մելքումյաններ&gt;&gt; ՍՊԸ</t>
  </si>
  <si>
    <t>&lt;&lt;Դը Բեստ Շին&gt;&gt; ՍՊԸ</t>
  </si>
  <si>
    <t>ԱՁ Սուսաննա Հարությունյան</t>
  </si>
  <si>
    <t>Ցեմենտ</t>
  </si>
  <si>
    <t>Մետաղապլաստե պատուհան</t>
  </si>
  <si>
    <t>Մետաղապլաստե դուռ</t>
  </si>
  <si>
    <t>Պատուհանագոգ</t>
  </si>
  <si>
    <t>Շինանյութեր Լար ԱՊՎ 10</t>
  </si>
  <si>
    <t>&lt;&lt;Նարգար&gt;&gt; ՍՊԸ</t>
  </si>
  <si>
    <t>&lt;&lt;Էկոմիքս&gt;&gt; ՍՊԸ</t>
  </si>
  <si>
    <t>Շինանյութեր /ավազ, անմշակ բազալտե քար</t>
  </si>
  <si>
    <t>ԱՁ Հասմիկ Արամյան</t>
  </si>
  <si>
    <t>Վարդեր</t>
  </si>
  <si>
    <t>չկայացած ընդացակարգ</t>
  </si>
  <si>
    <t>Պահեստամասեր</t>
  </si>
  <si>
    <t>Չափա-</t>
  </si>
  <si>
    <t>բաժինների համարները</t>
  </si>
  <si>
    <t>Ապրանքի  անվանումը</t>
  </si>
  <si>
    <t xml:space="preserve"> Արժեքը (ինքնարժեքի և կանխատեսվող շահույթի հանրագումարը)</t>
  </si>
  <si>
    <t>/տառերով և թվերով/</t>
  </si>
  <si>
    <t>ԱԱՀ**</t>
  </si>
  <si>
    <t>Ընդհանուր գինը</t>
  </si>
  <si>
    <t xml:space="preserve"> /տառերով և թվերով/</t>
  </si>
  <si>
    <t>5=3+4</t>
  </si>
  <si>
    <t>ДТ-75 Մարդկոց 120A</t>
  </si>
  <si>
    <t>Արգելակման ժապավեն</t>
  </si>
  <si>
    <t>Գլդոնի խցուկ</t>
  </si>
  <si>
    <t>Ֆիլտր դիզ վառելիքի</t>
  </si>
  <si>
    <t>Շարժիչի կափարիչի միջադիր</t>
  </si>
  <si>
    <t>Քսայուղ</t>
  </si>
  <si>
    <t>Փոխանցման տուփի յուղ/Հիպոիդ/</t>
  </si>
  <si>
    <t>Թրթուր</t>
  </si>
  <si>
    <t>Մատներ</t>
  </si>
  <si>
    <t>Խոփ</t>
  </si>
  <si>
    <t>Բենդեքս</t>
  </si>
  <si>
    <t>Մագնիտո</t>
  </si>
  <si>
    <t>ДТ-75 Բորտավոյ ձախ</t>
  </si>
  <si>
    <t>ПП-16 Մատներ</t>
  </si>
  <si>
    <t>Մատների մանեկ իր տափողակներով</t>
  </si>
  <si>
    <t>Կապող ապարատի գրիբոկներ</t>
  </si>
  <si>
    <t>Ապահովիչի էլ. Ակնոց /Втулка/</t>
  </si>
  <si>
    <t>Կարդանի խաչուկ/креставин кардана/</t>
  </si>
  <si>
    <t>Կապող ապարատի մկրատ</t>
  </si>
  <si>
    <t>Կոմբայն СК-5 Սեգմենտ</t>
  </si>
  <si>
    <t>Զակլոպկա-երկար կարճ</t>
  </si>
  <si>
    <t>Ծեծող բարաբանի դանակ</t>
  </si>
  <si>
    <t>Թեք մասի գոտի</t>
  </si>
  <si>
    <t>Մատնաշար</t>
  </si>
  <si>
    <t>C3 -3,6 հացահատիկային շարքացանի  Անվադող  240-8,13/9,5-32, B-110</t>
  </si>
  <si>
    <t>C3 -3,6 հացահատիկային շարքացանի կոթ/шток/</t>
  </si>
  <si>
    <t>C3 -3,6 հացահատիկային շարքացանի փոցխ</t>
  </si>
  <si>
    <t>ДЗ- 99 գրեյդերի Ռետինե խողովակ N27</t>
  </si>
  <si>
    <t>ДЗ- 99 գրեյդերի Սկավառակ Ալտայի 14</t>
  </si>
  <si>
    <t>ДЗ- 99 գրեյդերի դանակ</t>
  </si>
  <si>
    <t>МТЗ 82-1 Ռետինե խողովակ N24</t>
  </si>
  <si>
    <t>МТЗ 82-1 Կոլեկտոր/коллектор/</t>
  </si>
  <si>
    <t>Խլացուցիչ/глушитель/</t>
  </si>
  <si>
    <t>Գործարկիչ /Стартер/</t>
  </si>
  <si>
    <t>Անվադող 15,5-Р 38 Ф 2А</t>
  </si>
  <si>
    <t>Բիզոն կոմբայնի երկողմանի գոտի/двухрадка/</t>
  </si>
  <si>
    <t>СК - 5 Կոմբայնի Անվադող 12ПР-155 А-8 213-24</t>
  </si>
  <si>
    <t>Ռադիատոր ЗИЛ-130</t>
  </si>
  <si>
    <t>Միջադիր /ЗИЛ-130</t>
  </si>
  <si>
    <t>Միջադիր /ГАЗ-53</t>
  </si>
  <si>
    <t>Ներդրակներ-օղակներ ЗИЛ-130/кольце вкладыщ/</t>
  </si>
  <si>
    <t>Ներդրակներ-օղակներ ГАЗ-53/кольце вкладыщ/</t>
  </si>
  <si>
    <t>Մխոց/поршин / Зил 130</t>
  </si>
  <si>
    <t>Ռետինե խողովակ N36-Зил 130</t>
  </si>
  <si>
    <t>Ռետինե խողովակ N19 -Зил 130</t>
  </si>
  <si>
    <t>Ռետինե խողովակ N22 - Зил 130</t>
  </si>
  <si>
    <t>Փոխանցման տուփ Зил 130</t>
  </si>
  <si>
    <t>Կունդ /ступица/ ЗИЛ-130</t>
  </si>
  <si>
    <t>Դինամո ЗИЛ-130</t>
  </si>
  <si>
    <t>Պոմպ շարժիչի ЗИЛ-130</t>
  </si>
  <si>
    <t>Գործարկիչ /Стартер/ ЗИЛ-130</t>
  </si>
  <si>
    <t>Շարժիչի գոտի ЗИЛ-130</t>
  </si>
  <si>
    <t>Շարժիչի գոտի  ГАЗ-53</t>
  </si>
  <si>
    <t>Պոմպ НШ32/հիդրավլիկ/</t>
  </si>
  <si>
    <t>Պոմպ НШ10/հիդրավլիկ/</t>
  </si>
  <si>
    <t>Սկավառակ /диски/ ЗИЛ-130</t>
  </si>
  <si>
    <t>Սալ /плита/ ЗИЛ-130</t>
  </si>
  <si>
    <t>Դարձակ /Клуч насаден/</t>
  </si>
  <si>
    <t>Դարձակ /КЛУЧЕВИ ВИЛУШКАСТИ/</t>
  </si>
  <si>
    <t>Հերմետիկ</t>
  </si>
  <si>
    <t>Արգելակման հեղուկ/Ժիտկստ/</t>
  </si>
  <si>
    <t>Կոճ ЗИЛ-130</t>
  </si>
  <si>
    <t>Անջատիչ/реле/ ЗИЛ-130</t>
  </si>
  <si>
    <t>Տրամլյոր ЗИЛ-130</t>
  </si>
  <si>
    <t>80000(ութսուն հազար)</t>
  </si>
  <si>
    <t>13000(տասնիրեք հազար)</t>
  </si>
  <si>
    <t>2000(երկու հազար)</t>
  </si>
  <si>
    <t>1500(մեկ հազար հինգ հարյուր)</t>
  </si>
  <si>
    <t>40000(քառասուն հազար)</t>
  </si>
  <si>
    <t>32000(երեսուներկու հազար)</t>
  </si>
  <si>
    <t>2555000(երկու միլիոն հինգ հարյուր հիսունհինգ հազար)</t>
  </si>
  <si>
    <t>615000(վեց հարյուր տասնհինգ հազար)</t>
  </si>
  <si>
    <t>2240000(երկու միլիոն երկու հարյուր քառասուն հազար)</t>
  </si>
  <si>
    <t>13000(տսսներեք հազար)</t>
  </si>
  <si>
    <t>12000(տասներկու հազար)</t>
  </si>
  <si>
    <t>240000(երկու հարյուր քառասուն հազար)</t>
  </si>
  <si>
    <t>9000(ինը հազար)</t>
  </si>
  <si>
    <t>3000(երեք հազար)</t>
  </si>
  <si>
    <t>5000(հինգ հազար)</t>
  </si>
  <si>
    <t>16000(տասնվեց հազար)</t>
  </si>
  <si>
    <t>60000(վաթսուն հազար)</t>
  </si>
  <si>
    <t>35000(երեսունհինգ հազար)</t>
  </si>
  <si>
    <t>190000(մեկ հարյուր իննսուն հազար)</t>
  </si>
  <si>
    <t>15000(մեկ հարյուր տասնհինգ հազար)</t>
  </si>
  <si>
    <t>96000(իննսունվեց հազար)</t>
  </si>
  <si>
    <t>20000(քսան հազար)</t>
  </si>
  <si>
    <t>56000(հիսունվեց հազար)</t>
  </si>
  <si>
    <t>90000(իննսուն հազար)</t>
  </si>
  <si>
    <t>50000(հիսուն հազար)</t>
  </si>
  <si>
    <t>290000(երկու հարյուր իննսուն հազար)</t>
  </si>
  <si>
    <t>60000(վաթսուն հազր)</t>
  </si>
  <si>
    <t>24000(քսամչորս հազար)</t>
  </si>
  <si>
    <t>400000(չորս հարյուր հազար)</t>
  </si>
  <si>
    <t>120000(մեկ հարյուր քսան հազար)</t>
  </si>
  <si>
    <t>12000(տսաներկու հազար)</t>
  </si>
  <si>
    <t>52000(հիսուներկու հազար)</t>
  </si>
  <si>
    <t>30000(երեսուն հազար)</t>
  </si>
  <si>
    <t>6000(վեց հազար)</t>
  </si>
  <si>
    <t>100000(մեկ հարյուր հազար)</t>
  </si>
  <si>
    <t>70000(յոթանասուն հազար)</t>
  </si>
  <si>
    <t>13500(տասներեք հազար հինգ հարյուր)</t>
  </si>
  <si>
    <t>4000(չորս հազար</t>
  </si>
  <si>
    <t>24000(քսանչորս հազար)</t>
  </si>
  <si>
    <t>45000(քառասունհինգ հազար)</t>
  </si>
  <si>
    <t>10000(տաս հազար)</t>
  </si>
  <si>
    <t>7000(յոթ հազար)</t>
  </si>
  <si>
    <t>18000(տասնութ հազար)</t>
  </si>
  <si>
    <t>Գնումների համակարգող</t>
  </si>
  <si>
    <t>Գ. Ղարաբաղցյան</t>
  </si>
  <si>
    <t>2023թ. &lt;&lt; Բերդի կոմունալ ծառայություն&gt;&gt; ՀՈԱԿ-ի կարիքների համար</t>
  </si>
  <si>
    <t>09132200</t>
  </si>
  <si>
    <t>լ</t>
  </si>
  <si>
    <t>2000</t>
  </si>
  <si>
    <t>680 000</t>
  </si>
  <si>
    <t>30000</t>
  </si>
  <si>
    <t>15 900 000</t>
  </si>
  <si>
    <t>Բնական  ավազ</t>
  </si>
  <si>
    <t>Ճանապարհային աղ</t>
  </si>
  <si>
    <t>ընդամենը</t>
  </si>
  <si>
    <t>տ</t>
  </si>
  <si>
    <t>525000</t>
  </si>
  <si>
    <t>500 000</t>
  </si>
  <si>
    <r>
      <t>Ը</t>
    </r>
    <r>
      <rPr>
        <b/>
        <sz val="11"/>
        <color theme="1"/>
        <rFont val="Calibri"/>
        <family val="2"/>
        <scheme val="minor"/>
      </rPr>
      <t>նդամենը</t>
    </r>
  </si>
  <si>
    <t>Մարտկոց  100A</t>
  </si>
  <si>
    <t>31442200</t>
  </si>
  <si>
    <t>Հատ</t>
  </si>
  <si>
    <t>150000</t>
  </si>
  <si>
    <t>Յուղ 10W-40</t>
  </si>
  <si>
    <t>250</t>
  </si>
  <si>
    <t>625000</t>
  </si>
  <si>
    <t>180000</t>
  </si>
  <si>
    <t>955000</t>
  </si>
  <si>
    <t>1 025 000</t>
  </si>
  <si>
    <t>34921200</t>
  </si>
  <si>
    <t>14211100</t>
  </si>
  <si>
    <t>Դիզելային յուղ տուրբո</t>
  </si>
  <si>
    <t>____________Ա. Մխիթարյան</t>
  </si>
  <si>
    <t>Ավտոպահեստամասեր</t>
  </si>
  <si>
    <t>34321150</t>
  </si>
  <si>
    <t>108 000</t>
  </si>
  <si>
    <t>GAZelle Next ավտոմեքենայի առջևի սկավառակավոր արգելակ</t>
  </si>
  <si>
    <t>կոմպլեկտ</t>
  </si>
  <si>
    <t>34321130</t>
  </si>
  <si>
    <t xml:space="preserve"> GAZelle Next ավտոմեքենայի հետևի արգելակ </t>
  </si>
  <si>
    <t>120 000</t>
  </si>
  <si>
    <r>
      <t xml:space="preserve">GAZelle Next </t>
    </r>
    <r>
      <rPr>
        <sz val="9"/>
        <color theme="1"/>
        <rFont val="Sylfaen"/>
        <family val="1"/>
      </rPr>
      <t>ավտոմեքենայի դիսկի</t>
    </r>
  </si>
  <si>
    <t>17 000</t>
  </si>
  <si>
    <r>
      <t xml:space="preserve">GAZelle Next </t>
    </r>
    <r>
      <rPr>
        <sz val="9"/>
        <color theme="1"/>
        <rFont val="Sylfaen"/>
        <family val="1"/>
      </rPr>
      <t>ավտոմեքենայի պլիտա</t>
    </r>
  </si>
  <si>
    <t>42511128</t>
  </si>
  <si>
    <t>GAZelle Next օդի զտիչ</t>
  </si>
  <si>
    <t>96 000</t>
  </si>
  <si>
    <t>GAZelle Next յուղի զտիչ</t>
  </si>
  <si>
    <t>30 000</t>
  </si>
  <si>
    <r>
      <t xml:space="preserve">GAZelle Next </t>
    </r>
    <r>
      <rPr>
        <sz val="9"/>
        <color theme="1"/>
        <rFont val="Sylfaen"/>
        <family val="1"/>
      </rPr>
      <t>Դիզելային վառելիքի ֆիլտր</t>
    </r>
  </si>
  <si>
    <t>21 000</t>
  </si>
  <si>
    <r>
      <t xml:space="preserve">GAZelle Next </t>
    </r>
    <r>
      <rPr>
        <sz val="9"/>
        <color theme="1"/>
        <rFont val="Sylfaen"/>
        <family val="1"/>
      </rPr>
      <t>Դիզելային վառելիքի  յուղի ֆիլտր</t>
    </r>
  </si>
  <si>
    <t>14 000</t>
  </si>
  <si>
    <t>24951310</t>
  </si>
  <si>
    <t>կարմիր անտիֆրիզ</t>
  </si>
  <si>
    <t>10 000</t>
  </si>
  <si>
    <t>34311360</t>
  </si>
  <si>
    <t>Սվեչա երկար GAZEL Next</t>
  </si>
  <si>
    <t>60 000</t>
  </si>
  <si>
    <t>FORD 2019 թվ արտ.կալոտկա առջևի</t>
  </si>
  <si>
    <t>40 000</t>
  </si>
  <si>
    <t>FORD 2019 թվ արտ.կալոտկա հետևի</t>
  </si>
  <si>
    <t>31611300</t>
  </si>
  <si>
    <t>МАЗ ավտոմեքենայի ստարտեր</t>
  </si>
  <si>
    <t>145 000</t>
  </si>
  <si>
    <t>Բելառուս Т-82 տրակտորի ստարտեր</t>
  </si>
  <si>
    <t>65 000</t>
  </si>
  <si>
    <t>24951320</t>
  </si>
  <si>
    <t>հակասառիչ հեղուկ</t>
  </si>
  <si>
    <t>793 000</t>
  </si>
  <si>
    <t>Էլեկտրական ապրանքն</t>
  </si>
  <si>
    <r>
      <t xml:space="preserve">Լուսարձակ LED </t>
    </r>
    <r>
      <rPr>
        <sz val="11"/>
        <color theme="1"/>
        <rFont val="Calibri"/>
        <family val="2"/>
        <scheme val="minor"/>
      </rPr>
      <t xml:space="preserve">IP 60 </t>
    </r>
  </si>
  <si>
    <t>31521220</t>
  </si>
  <si>
    <t>400 000</t>
  </si>
  <si>
    <t>Խողովակներ</t>
  </si>
  <si>
    <t>44161270</t>
  </si>
  <si>
    <t>Պոլիէթիլենային PE 100 խողովակ PN16-20</t>
  </si>
  <si>
    <t>Պոլիէթիլենային PE 100 խմելու ջրի խողովակ PN8 Ф= 90 մմ</t>
  </si>
  <si>
    <t>50 000</t>
  </si>
  <si>
    <t>Պոլիէթիլենային խողովակPE 63 PN 8  63մմ</t>
  </si>
  <si>
    <t>107 500</t>
  </si>
  <si>
    <t>Պոլիէթիլենային խողովակPE 50 PN 8  50մմ</t>
  </si>
  <si>
    <t>35 000</t>
  </si>
  <si>
    <t>Պոլիէթիլենային խողովակPE 40 PN 8  40մմ</t>
  </si>
  <si>
    <t>105 000</t>
  </si>
  <si>
    <t>Պոլիէթիլենային խողովակ PN 8  ½ դյույմ</t>
  </si>
  <si>
    <t>Պոլիէթիլենային խողովակPE 32 PN 8  32մմ</t>
  </si>
  <si>
    <t>75 000</t>
  </si>
  <si>
    <t>42131120</t>
  </si>
  <si>
    <r>
      <t>Փական</t>
    </r>
    <r>
      <rPr>
        <sz val="9"/>
        <color theme="1"/>
        <rFont val="Calibri"/>
        <family val="2"/>
        <scheme val="minor"/>
      </rPr>
      <t xml:space="preserve"> /задвишка/ 1</t>
    </r>
    <r>
      <rPr>
        <sz val="9"/>
        <color theme="1"/>
        <rFont val="Sylfaen"/>
        <family val="1"/>
      </rPr>
      <t>6</t>
    </r>
    <r>
      <rPr>
        <sz val="9"/>
        <color theme="1"/>
        <rFont val="Calibri"/>
        <family val="2"/>
        <scheme val="minor"/>
      </rPr>
      <t xml:space="preserve">0 </t>
    </r>
    <r>
      <rPr>
        <sz val="9"/>
        <color theme="1"/>
        <rFont val="Sylfaen"/>
        <family val="1"/>
      </rPr>
      <t>մմ</t>
    </r>
  </si>
  <si>
    <t>45 000</t>
  </si>
  <si>
    <r>
      <t>Փական</t>
    </r>
    <r>
      <rPr>
        <sz val="9"/>
        <color theme="1"/>
        <rFont val="Calibri"/>
        <family val="2"/>
        <scheme val="minor"/>
      </rPr>
      <t xml:space="preserve"> /задвишка/ 90 </t>
    </r>
    <r>
      <rPr>
        <sz val="9"/>
        <color theme="1"/>
        <rFont val="Sylfaen"/>
        <family val="1"/>
      </rPr>
      <t>մմ</t>
    </r>
  </si>
  <si>
    <t>70 000</t>
  </si>
  <si>
    <r>
      <t>Փական</t>
    </r>
    <r>
      <rPr>
        <sz val="9"/>
        <color theme="1"/>
        <rFont val="Calibri"/>
        <family val="2"/>
        <scheme val="minor"/>
      </rPr>
      <t xml:space="preserve"> /задвишка/ 50 </t>
    </r>
    <r>
      <rPr>
        <sz val="9"/>
        <color theme="1"/>
        <rFont val="Sylfaen"/>
        <family val="1"/>
      </rPr>
      <t>մմ</t>
    </r>
  </si>
  <si>
    <r>
      <t>Փական</t>
    </r>
    <r>
      <rPr>
        <sz val="9"/>
        <color theme="1"/>
        <rFont val="Calibri"/>
        <family val="2"/>
        <scheme val="minor"/>
      </rPr>
      <t xml:space="preserve"> /задвишка/ 40 </t>
    </r>
    <r>
      <rPr>
        <sz val="9"/>
        <color theme="1"/>
        <rFont val="Sylfaen"/>
        <family val="1"/>
      </rPr>
      <t>մմ</t>
    </r>
  </si>
  <si>
    <r>
      <t>Փական</t>
    </r>
    <r>
      <rPr>
        <sz val="9"/>
        <color theme="1"/>
        <rFont val="Calibri"/>
        <family val="2"/>
        <scheme val="minor"/>
      </rPr>
      <t xml:space="preserve"> /задвишка/ ½ </t>
    </r>
    <r>
      <rPr>
        <sz val="9"/>
        <color theme="1"/>
        <rFont val="Sylfaen"/>
        <family val="1"/>
      </rPr>
      <t>դյույմ</t>
    </r>
  </si>
  <si>
    <r>
      <t>Փական</t>
    </r>
    <r>
      <rPr>
        <sz val="9"/>
        <color theme="1"/>
        <rFont val="Calibri"/>
        <family val="2"/>
        <scheme val="minor"/>
      </rPr>
      <t xml:space="preserve"> /задвишка/ ¾ </t>
    </r>
    <r>
      <rPr>
        <sz val="9"/>
        <color theme="1"/>
        <rFont val="Sylfaen"/>
        <family val="1"/>
      </rPr>
      <t>դյույմ</t>
    </r>
  </si>
  <si>
    <t>5 000</t>
  </si>
  <si>
    <t>44163220</t>
  </si>
  <si>
    <t>Կցամաս 90 մմ</t>
  </si>
  <si>
    <t>15 000</t>
  </si>
  <si>
    <t>Կցամաս 63 մմ</t>
  </si>
  <si>
    <t>1 200</t>
  </si>
  <si>
    <t>Կցամաս 40 մմ</t>
  </si>
  <si>
    <t>3 200</t>
  </si>
  <si>
    <t>Կցամաս 32 մմ</t>
  </si>
  <si>
    <t>4 000</t>
  </si>
  <si>
    <t>42671180</t>
  </si>
  <si>
    <t>Կտրող քար</t>
  </si>
  <si>
    <t>12 000</t>
  </si>
  <si>
    <t>44311180</t>
  </si>
  <si>
    <t>Կգ</t>
  </si>
  <si>
    <t xml:space="preserve"> </t>
  </si>
  <si>
    <t>94111410</t>
  </si>
  <si>
    <t>Հեղոկ գազ պրոպան</t>
  </si>
  <si>
    <t>15000</t>
  </si>
  <si>
    <t>2 100 000</t>
  </si>
  <si>
    <t>18 680 000</t>
  </si>
  <si>
    <t>100 000</t>
  </si>
  <si>
    <t>112 000</t>
  </si>
  <si>
    <t>230 000</t>
  </si>
  <si>
    <t>900 900</t>
  </si>
  <si>
    <t>22 865 900</t>
  </si>
</sst>
</file>

<file path=xl/styles.xml><?xml version="1.0" encoding="utf-8"?>
<styleSheet xmlns="http://schemas.openxmlformats.org/spreadsheetml/2006/main">
  <numFmts count="1">
    <numFmt numFmtId="164" formatCode="0.0000000"/>
  </numFmts>
  <fonts count="53">
    <font>
      <sz val="11"/>
      <color theme="1"/>
      <name val="Calibri"/>
      <family val="2"/>
      <scheme val="minor"/>
    </font>
    <font>
      <b/>
      <i/>
      <sz val="12"/>
      <name val="Arial Unicode"/>
      <family val="2"/>
      <charset val="204"/>
    </font>
    <font>
      <i/>
      <sz val="10"/>
      <name val="Arial Unicode"/>
      <family val="2"/>
      <charset val="204"/>
    </font>
    <font>
      <sz val="10"/>
      <name val="Arial Unicode"/>
      <family val="2"/>
      <charset val="204"/>
    </font>
    <font>
      <i/>
      <sz val="9"/>
      <name val="Arial Unicode"/>
      <family val="2"/>
      <charset val="204"/>
    </font>
    <font>
      <b/>
      <i/>
      <sz val="9"/>
      <name val="Arial Unicode"/>
      <family val="2"/>
      <charset val="204"/>
    </font>
    <font>
      <b/>
      <sz val="10"/>
      <name val="Arial AMU"/>
    </font>
    <font>
      <i/>
      <sz val="7"/>
      <name val="Arial Unicode"/>
      <family val="2"/>
      <charset val="204"/>
    </font>
    <font>
      <b/>
      <i/>
      <sz val="7"/>
      <name val="Arial Unicode"/>
      <family val="2"/>
      <charset val="204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 Unicode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7"/>
      <name val="Arial Unicode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9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i/>
      <sz val="8"/>
      <name val="Arial Unicode"/>
      <family val="2"/>
      <charset val="204"/>
    </font>
    <font>
      <b/>
      <i/>
      <sz val="10"/>
      <name val="Arial Unicode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9"/>
      <name val="GHEA Grapalat"/>
      <family val="3"/>
    </font>
    <font>
      <sz val="9"/>
      <name val="Calibri"/>
      <family val="2"/>
      <scheme val="minor"/>
    </font>
    <font>
      <sz val="12"/>
      <name val="GHEA Grapalat"/>
      <family val="3"/>
    </font>
    <font>
      <sz val="11"/>
      <name val="Calibri"/>
      <family val="2"/>
      <scheme val="minor"/>
    </font>
    <font>
      <sz val="9"/>
      <name val="Calibri"/>
      <family val="2"/>
      <charset val="204"/>
    </font>
    <font>
      <b/>
      <i/>
      <sz val="12"/>
      <name val="Arial Unicode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Arial Armenian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 Armenian"/>
      <charset val="204"/>
    </font>
    <font>
      <i/>
      <sz val="9"/>
      <name val="Arial Unicode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Sylfaen"/>
      <family val="1"/>
    </font>
    <font>
      <sz val="9"/>
      <color theme="1"/>
      <name val="Sylfaen"/>
      <family val="1"/>
    </font>
    <font>
      <sz val="10"/>
      <color theme="1"/>
      <name val="Sylfaen"/>
      <family val="1"/>
    </font>
    <font>
      <sz val="9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49" fontId="9" fillId="0" borderId="0" xfId="0" applyNumberFormat="1" applyFont="1" applyBorder="1"/>
    <xf numFmtId="0" fontId="9" fillId="0" borderId="0" xfId="0" applyFont="1"/>
    <xf numFmtId="49" fontId="9" fillId="0" borderId="0" xfId="0" applyNumberFormat="1" applyFont="1"/>
    <xf numFmtId="49" fontId="0" fillId="0" borderId="0" xfId="0" applyNumberFormat="1"/>
    <xf numFmtId="49" fontId="9" fillId="0" borderId="2" xfId="0" applyNumberFormat="1" applyFont="1" applyBorder="1"/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right"/>
    </xf>
    <xf numFmtId="49" fontId="0" fillId="0" borderId="1" xfId="0" applyNumberForma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Fill="1"/>
    <xf numFmtId="0" fontId="11" fillId="0" borderId="0" xfId="0" applyFont="1" applyAlignment="1">
      <alignment horizontal="left" vertical="center"/>
    </xf>
    <xf numFmtId="0" fontId="13" fillId="0" borderId="0" xfId="0" applyFont="1"/>
    <xf numFmtId="49" fontId="9" fillId="0" borderId="1" xfId="0" applyNumberFormat="1" applyFont="1" applyFill="1" applyBorder="1" applyAlignment="1">
      <alignment horizontal="right"/>
    </xf>
    <xf numFmtId="49" fontId="14" fillId="0" borderId="1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/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49" fontId="9" fillId="0" borderId="2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Border="1"/>
    <xf numFmtId="0" fontId="9" fillId="0" borderId="2" xfId="0" applyFont="1" applyFill="1" applyBorder="1" applyAlignment="1">
      <alignment horizontal="right"/>
    </xf>
    <xf numFmtId="49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14" fillId="0" borderId="1" xfId="0" applyFont="1" applyBorder="1" applyAlignment="1">
      <alignment horizontal="right" vertical="center"/>
    </xf>
    <xf numFmtId="0" fontId="9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6" fillId="2" borderId="1" xfId="0" applyFont="1" applyFill="1" applyBorder="1"/>
    <xf numFmtId="0" fontId="16" fillId="2" borderId="0" xfId="0" applyFont="1" applyFill="1"/>
    <xf numFmtId="0" fontId="0" fillId="3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/>
    </xf>
    <xf numFmtId="0" fontId="9" fillId="0" borderId="1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1" fontId="0" fillId="0" borderId="1" xfId="0" applyNumberFormat="1" applyBorder="1"/>
    <xf numFmtId="0" fontId="19" fillId="0" borderId="1" xfId="0" applyFont="1" applyBorder="1"/>
    <xf numFmtId="0" fontId="0" fillId="4" borderId="1" xfId="0" applyFill="1" applyBorder="1"/>
    <xf numFmtId="1" fontId="19" fillId="0" borderId="1" xfId="0" applyNumberFormat="1" applyFont="1" applyBorder="1"/>
    <xf numFmtId="49" fontId="9" fillId="0" borderId="4" xfId="0" applyNumberFormat="1" applyFont="1" applyBorder="1"/>
    <xf numFmtId="0" fontId="9" fillId="0" borderId="4" xfId="0" applyFont="1" applyFill="1" applyBorder="1"/>
    <xf numFmtId="0" fontId="9" fillId="0" borderId="3" xfId="0" applyNumberFormat="1" applyFont="1" applyBorder="1" applyAlignment="1">
      <alignment horizontal="right"/>
    </xf>
    <xf numFmtId="0" fontId="0" fillId="3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right"/>
    </xf>
    <xf numFmtId="49" fontId="14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/>
    <xf numFmtId="0" fontId="9" fillId="0" borderId="6" xfId="0" applyFont="1" applyBorder="1" applyAlignment="1">
      <alignment wrapText="1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1" fontId="10" fillId="0" borderId="5" xfId="0" applyNumberFormat="1" applyFont="1" applyBorder="1" applyAlignment="1">
      <alignment horizontal="right" wrapText="1"/>
    </xf>
    <xf numFmtId="0" fontId="9" fillId="0" borderId="5" xfId="0" applyNumberFormat="1" applyFont="1" applyBorder="1" applyAlignment="1">
      <alignment horizontal="right"/>
    </xf>
    <xf numFmtId="49" fontId="14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24" fillId="0" borderId="1" xfId="0" applyFont="1" applyBorder="1" applyAlignment="1">
      <alignment vertical="center" wrapText="1"/>
    </xf>
    <xf numFmtId="0" fontId="0" fillId="0" borderId="9" xfId="0" applyBorder="1"/>
    <xf numFmtId="0" fontId="25" fillId="0" borderId="0" xfId="0" applyFont="1"/>
    <xf numFmtId="0" fontId="24" fillId="0" borderId="11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30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31" fillId="0" borderId="2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/>
    <xf numFmtId="0" fontId="27" fillId="5" borderId="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/>
    <xf numFmtId="0" fontId="35" fillId="0" borderId="0" xfId="0" applyFont="1" applyFill="1" applyAlignment="1">
      <alignment horizontal="right" wrapText="1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36" fillId="0" borderId="2" xfId="0" applyFont="1" applyBorder="1"/>
    <xf numFmtId="49" fontId="36" fillId="0" borderId="4" xfId="0" applyNumberFormat="1" applyFont="1" applyBorder="1" applyAlignment="1">
      <alignment horizontal="left"/>
    </xf>
    <xf numFmtId="0" fontId="38" fillId="0" borderId="1" xfId="0" applyFont="1" applyBorder="1" applyAlignment="1">
      <alignment wrapText="1"/>
    </xf>
    <xf numFmtId="0" fontId="39" fillId="0" borderId="4" xfId="0" applyFont="1" applyBorder="1" applyAlignment="1">
      <alignment wrapText="1"/>
    </xf>
    <xf numFmtId="49" fontId="38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41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horizontal="right"/>
    </xf>
    <xf numFmtId="0" fontId="45" fillId="0" borderId="0" xfId="0" applyFont="1"/>
    <xf numFmtId="49" fontId="0" fillId="0" borderId="1" xfId="0" applyNumberFormat="1" applyFont="1" applyBorder="1" applyAlignment="1">
      <alignment horizontal="right"/>
    </xf>
    <xf numFmtId="0" fontId="46" fillId="0" borderId="0" xfId="0" applyFont="1"/>
    <xf numFmtId="0" fontId="45" fillId="0" borderId="16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0" fontId="44" fillId="0" borderId="1" xfId="0" applyFont="1" applyBorder="1"/>
    <xf numFmtId="0" fontId="45" fillId="0" borderId="1" xfId="0" applyFont="1" applyBorder="1"/>
    <xf numFmtId="0" fontId="44" fillId="0" borderId="17" xfId="0" applyFont="1" applyBorder="1" applyAlignment="1">
      <alignment horizontal="center" wrapText="1"/>
    </xf>
    <xf numFmtId="0" fontId="45" fillId="0" borderId="18" xfId="0" applyFont="1" applyBorder="1" applyAlignment="1">
      <alignment horizontal="center" vertical="top" wrapText="1"/>
    </xf>
    <xf numFmtId="0" fontId="45" fillId="0" borderId="17" xfId="0" applyFont="1" applyBorder="1" applyAlignment="1">
      <alignment horizontal="center" vertical="top" wrapText="1"/>
    </xf>
    <xf numFmtId="0" fontId="0" fillId="3" borderId="0" xfId="0" applyFill="1"/>
    <xf numFmtId="0" fontId="47" fillId="6" borderId="2" xfId="0" applyFont="1" applyFill="1" applyBorder="1"/>
    <xf numFmtId="49" fontId="47" fillId="6" borderId="1" xfId="0" applyNumberFormat="1" applyFont="1" applyFill="1" applyBorder="1" applyAlignment="1">
      <alignment horizontal="left"/>
    </xf>
    <xf numFmtId="0" fontId="47" fillId="6" borderId="1" xfId="0" applyNumberFormat="1" applyFont="1" applyFill="1" applyBorder="1" applyAlignment="1">
      <alignment horizontal="right"/>
    </xf>
    <xf numFmtId="49" fontId="47" fillId="6" borderId="1" xfId="0" applyNumberFormat="1" applyFont="1" applyFill="1" applyBorder="1" applyAlignment="1">
      <alignment horizontal="right"/>
    </xf>
    <xf numFmtId="0" fontId="0" fillId="7" borderId="0" xfId="0" applyFill="1"/>
    <xf numFmtId="0" fontId="48" fillId="6" borderId="1" xfId="0" applyFont="1" applyFill="1" applyBorder="1" applyAlignment="1">
      <alignment wrapText="1"/>
    </xf>
    <xf numFmtId="49" fontId="49" fillId="6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1" fontId="22" fillId="0" borderId="14" xfId="0" applyNumberFormat="1" applyFont="1" applyBorder="1" applyAlignment="1">
      <alignment horizontal="center" wrapText="1"/>
    </xf>
    <xf numFmtId="1" fontId="22" fillId="0" borderId="10" xfId="0" applyNumberFormat="1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1" fontId="37" fillId="0" borderId="14" xfId="0" applyNumberFormat="1" applyFont="1" applyBorder="1" applyAlignment="1">
      <alignment horizontal="right" wrapText="1"/>
    </xf>
    <xf numFmtId="1" fontId="37" fillId="0" borderId="10" xfId="0" applyNumberFormat="1" applyFont="1" applyBorder="1" applyAlignment="1">
      <alignment horizontal="right" wrapText="1"/>
    </xf>
    <xf numFmtId="0" fontId="40" fillId="0" borderId="5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9" fillId="3" borderId="2" xfId="0" applyFont="1" applyFill="1" applyBorder="1"/>
    <xf numFmtId="49" fontId="9" fillId="3" borderId="1" xfId="0" applyNumberFormat="1" applyFont="1" applyFill="1" applyBorder="1" applyAlignment="1">
      <alignment horizontal="left"/>
    </xf>
    <xf numFmtId="0" fontId="44" fillId="3" borderId="0" xfId="0" applyFont="1" applyFill="1"/>
    <xf numFmtId="0" fontId="9" fillId="3" borderId="1" xfId="0" applyNumberFormat="1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0" fontId="50" fillId="0" borderId="2" xfId="0" applyFont="1" applyFill="1" applyBorder="1"/>
    <xf numFmtId="49" fontId="50" fillId="0" borderId="1" xfId="0" applyNumberFormat="1" applyFont="1" applyFill="1" applyBorder="1" applyAlignment="1">
      <alignment horizontal="left"/>
    </xf>
    <xf numFmtId="0" fontId="50" fillId="0" borderId="1" xfId="0" applyFont="1" applyFill="1" applyBorder="1" applyAlignment="1">
      <alignment wrapText="1"/>
    </xf>
    <xf numFmtId="0" fontId="50" fillId="0" borderId="1" xfId="0" applyNumberFormat="1" applyFont="1" applyFill="1" applyBorder="1" applyAlignment="1">
      <alignment horizontal="right"/>
    </xf>
    <xf numFmtId="49" fontId="50" fillId="0" borderId="1" xfId="0" applyNumberFormat="1" applyFont="1" applyFill="1" applyBorder="1" applyAlignment="1">
      <alignment horizontal="right"/>
    </xf>
    <xf numFmtId="49" fontId="51" fillId="0" borderId="1" xfId="0" applyNumberFormat="1" applyFont="1" applyFill="1" applyBorder="1" applyAlignment="1">
      <alignment horizontal="right"/>
    </xf>
    <xf numFmtId="0" fontId="52" fillId="0" borderId="0" xfId="0" applyFont="1" applyFill="1"/>
    <xf numFmtId="0" fontId="49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opLeftCell="A10" workbookViewId="0">
      <selection activeCell="A14" sqref="A14:XFD14"/>
    </sheetView>
  </sheetViews>
  <sheetFormatPr defaultRowHeight="15"/>
  <cols>
    <col min="1" max="1" width="3.85546875" customWidth="1"/>
    <col min="2" max="2" width="9.5703125" style="18" customWidth="1"/>
    <col min="3" max="3" width="24" style="42" customWidth="1"/>
    <col min="4" max="4" width="12.5703125" customWidth="1"/>
    <col min="5" max="5" width="10.28515625" customWidth="1"/>
    <col min="6" max="6" width="8" customWidth="1"/>
    <col min="7" max="7" width="10" customWidth="1"/>
    <col min="8" max="8" width="8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212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67" t="s">
        <v>166</v>
      </c>
      <c r="B7" s="168"/>
      <c r="C7" s="168"/>
      <c r="D7" s="168"/>
      <c r="E7" s="168"/>
      <c r="F7" s="168"/>
      <c r="G7" s="168"/>
      <c r="H7" s="169"/>
    </row>
    <row r="8" spans="1:8">
      <c r="A8" s="170" t="s">
        <v>79</v>
      </c>
      <c r="B8" s="171"/>
      <c r="C8" s="171"/>
      <c r="D8" s="171"/>
      <c r="E8" s="171"/>
      <c r="F8" s="171"/>
      <c r="G8" s="171"/>
      <c r="H8" s="172"/>
    </row>
    <row r="9" spans="1:8" s="14" customFormat="1">
      <c r="A9" s="173" t="s">
        <v>3</v>
      </c>
      <c r="B9" s="174"/>
      <c r="C9" s="175" t="s">
        <v>27</v>
      </c>
      <c r="D9" s="175"/>
      <c r="E9" s="175"/>
      <c r="F9" s="175"/>
      <c r="G9" s="175"/>
      <c r="H9" s="176"/>
    </row>
    <row r="10" spans="1:8" s="14" customFormat="1">
      <c r="A10" s="177" t="s">
        <v>23</v>
      </c>
      <c r="B10" s="178"/>
      <c r="C10" s="178"/>
      <c r="D10" s="178"/>
      <c r="E10" s="178"/>
      <c r="F10" s="178"/>
      <c r="G10" s="178"/>
      <c r="H10" s="179"/>
    </row>
    <row r="11" spans="1:8" s="14" customFormat="1">
      <c r="A11" s="8"/>
      <c r="B11" s="180" t="s">
        <v>28</v>
      </c>
      <c r="C11" s="180"/>
      <c r="D11" s="181" t="s">
        <v>1</v>
      </c>
      <c r="E11" s="181" t="s">
        <v>0</v>
      </c>
      <c r="F11" s="181" t="s">
        <v>16</v>
      </c>
      <c r="G11" s="181" t="s">
        <v>17</v>
      </c>
      <c r="H11" s="181" t="s">
        <v>18</v>
      </c>
    </row>
    <row r="12" spans="1:8" s="14" customFormat="1">
      <c r="A12" s="181" t="s">
        <v>4</v>
      </c>
      <c r="B12" s="183" t="s">
        <v>19</v>
      </c>
      <c r="C12" s="185" t="s">
        <v>12</v>
      </c>
      <c r="D12" s="181"/>
      <c r="E12" s="181"/>
      <c r="F12" s="181"/>
      <c r="G12" s="181"/>
      <c r="H12" s="181"/>
    </row>
    <row r="13" spans="1:8" s="14" customFormat="1">
      <c r="A13" s="182"/>
      <c r="B13" s="184"/>
      <c r="C13" s="186"/>
      <c r="D13" s="182"/>
      <c r="E13" s="182"/>
      <c r="F13" s="182"/>
      <c r="G13" s="182"/>
      <c r="H13" s="182"/>
    </row>
    <row r="14" spans="1:8">
      <c r="A14" s="61"/>
      <c r="B14" s="26"/>
      <c r="C14" s="62" t="s">
        <v>2</v>
      </c>
      <c r="D14" s="62"/>
      <c r="E14" s="61"/>
      <c r="F14" s="61"/>
      <c r="G14" s="45"/>
      <c r="H14" s="61"/>
    </row>
    <row r="15" spans="1:8" s="14" customFormat="1">
      <c r="A15" s="34">
        <v>1</v>
      </c>
      <c r="B15" s="187" t="s">
        <v>24</v>
      </c>
      <c r="C15" s="188"/>
      <c r="D15" s="189"/>
      <c r="E15" s="9"/>
      <c r="F15" s="6"/>
      <c r="G15" s="23"/>
      <c r="H15" s="9"/>
    </row>
    <row r="16" spans="1:8" ht="24.75">
      <c r="A16" s="9">
        <v>1</v>
      </c>
      <c r="B16" s="10" t="s">
        <v>46</v>
      </c>
      <c r="C16" s="11" t="s">
        <v>32</v>
      </c>
      <c r="D16" s="10" t="s">
        <v>10</v>
      </c>
      <c r="E16" s="10" t="s">
        <v>33</v>
      </c>
      <c r="F16" s="25">
        <v>2400</v>
      </c>
      <c r="G16" s="32">
        <f t="shared" ref="G16:G21" si="0">F16*H16</f>
        <v>60000</v>
      </c>
      <c r="H16" s="25">
        <v>25</v>
      </c>
    </row>
    <row r="17" spans="1:8" ht="24.75">
      <c r="A17" s="9">
        <v>2</v>
      </c>
      <c r="B17" s="10" t="s">
        <v>47</v>
      </c>
      <c r="C17" s="11" t="s">
        <v>34</v>
      </c>
      <c r="D17" s="10" t="s">
        <v>10</v>
      </c>
      <c r="E17" s="10" t="s">
        <v>5</v>
      </c>
      <c r="F17" s="25">
        <v>15</v>
      </c>
      <c r="G17" s="32">
        <f t="shared" si="0"/>
        <v>1500</v>
      </c>
      <c r="H17" s="12" t="s">
        <v>36</v>
      </c>
    </row>
    <row r="18" spans="1:8" ht="24.75">
      <c r="A18" s="9">
        <v>3</v>
      </c>
      <c r="B18" s="10" t="s">
        <v>48</v>
      </c>
      <c r="C18" s="11" t="s">
        <v>35</v>
      </c>
      <c r="D18" s="10" t="s">
        <v>10</v>
      </c>
      <c r="E18" s="10" t="s">
        <v>5</v>
      </c>
      <c r="F18" s="12" t="s">
        <v>36</v>
      </c>
      <c r="G18" s="32">
        <f t="shared" si="0"/>
        <v>6000</v>
      </c>
      <c r="H18" s="12" t="s">
        <v>45</v>
      </c>
    </row>
    <row r="19" spans="1:8">
      <c r="A19" s="9">
        <v>4</v>
      </c>
      <c r="B19" s="10" t="s">
        <v>49</v>
      </c>
      <c r="C19" s="11" t="s">
        <v>38</v>
      </c>
      <c r="D19" s="10" t="s">
        <v>10</v>
      </c>
      <c r="E19" s="10" t="s">
        <v>5</v>
      </c>
      <c r="F19" s="12" t="s">
        <v>37</v>
      </c>
      <c r="G19" s="32">
        <f t="shared" si="0"/>
        <v>2500</v>
      </c>
      <c r="H19" s="12" t="s">
        <v>37</v>
      </c>
    </row>
    <row r="20" spans="1:8" ht="24.75">
      <c r="A20" s="9">
        <v>5</v>
      </c>
      <c r="B20" s="10" t="s">
        <v>50</v>
      </c>
      <c r="C20" s="11" t="s">
        <v>39</v>
      </c>
      <c r="D20" s="10" t="s">
        <v>10</v>
      </c>
      <c r="E20" s="10" t="s">
        <v>5</v>
      </c>
      <c r="F20" s="12" t="s">
        <v>40</v>
      </c>
      <c r="G20" s="32">
        <f t="shared" si="0"/>
        <v>3000</v>
      </c>
      <c r="H20" s="12" t="s">
        <v>41</v>
      </c>
    </row>
    <row r="21" spans="1:8" ht="36.75">
      <c r="A21" s="9">
        <v>6</v>
      </c>
      <c r="B21" s="10" t="s">
        <v>51</v>
      </c>
      <c r="C21" s="11" t="s">
        <v>44</v>
      </c>
      <c r="D21" s="10" t="s">
        <v>10</v>
      </c>
      <c r="E21" s="10" t="s">
        <v>5</v>
      </c>
      <c r="F21" s="12" t="s">
        <v>42</v>
      </c>
      <c r="G21" s="32">
        <f t="shared" si="0"/>
        <v>27000</v>
      </c>
      <c r="H21" s="12" t="s">
        <v>45</v>
      </c>
    </row>
    <row r="22" spans="1:8">
      <c r="A22" s="164" t="s">
        <v>52</v>
      </c>
      <c r="B22" s="165"/>
      <c r="C22" s="166"/>
      <c r="D22" s="10"/>
      <c r="E22" s="10"/>
      <c r="F22" s="12"/>
      <c r="G22" s="33">
        <f>SUM(G16:G21)</f>
        <v>100000</v>
      </c>
      <c r="H22" s="12"/>
    </row>
    <row r="23" spans="1:8">
      <c r="A23" s="34">
        <v>2</v>
      </c>
      <c r="B23" s="187" t="s">
        <v>53</v>
      </c>
      <c r="C23" s="188"/>
      <c r="D23" s="189"/>
      <c r="E23" s="9"/>
      <c r="F23" s="25"/>
      <c r="G23" s="25">
        <v>330000</v>
      </c>
      <c r="H23" s="9"/>
    </row>
    <row r="24" spans="1:8">
      <c r="A24" s="38">
        <v>1</v>
      </c>
      <c r="B24" s="37" t="s">
        <v>54</v>
      </c>
      <c r="C24" s="11" t="s">
        <v>55</v>
      </c>
      <c r="D24" s="10" t="s">
        <v>10</v>
      </c>
      <c r="E24" s="9" t="s">
        <v>5</v>
      </c>
      <c r="F24" s="25">
        <v>1500</v>
      </c>
      <c r="G24" s="25">
        <f>F24*H24</f>
        <v>9000</v>
      </c>
      <c r="H24" s="9">
        <v>6</v>
      </c>
    </row>
    <row r="25" spans="1:8">
      <c r="A25" s="38">
        <v>2</v>
      </c>
      <c r="B25" s="37" t="s">
        <v>56</v>
      </c>
      <c r="C25" s="11" t="s">
        <v>57</v>
      </c>
      <c r="D25" s="10" t="s">
        <v>10</v>
      </c>
      <c r="E25" s="9" t="s">
        <v>5</v>
      </c>
      <c r="F25" s="25">
        <v>1500</v>
      </c>
      <c r="G25" s="25">
        <f t="shared" ref="G25:G30" si="1">F25*H25</f>
        <v>9000</v>
      </c>
      <c r="H25" s="9">
        <v>6</v>
      </c>
    </row>
    <row r="26" spans="1:8">
      <c r="A26" s="38">
        <v>3</v>
      </c>
      <c r="B26" s="37" t="s">
        <v>58</v>
      </c>
      <c r="C26" s="11" t="s">
        <v>59</v>
      </c>
      <c r="D26" s="10" t="s">
        <v>10</v>
      </c>
      <c r="E26" s="9" t="s">
        <v>5</v>
      </c>
      <c r="F26" s="25">
        <v>2000</v>
      </c>
      <c r="G26" s="25">
        <f t="shared" si="1"/>
        <v>20000</v>
      </c>
      <c r="H26" s="9">
        <v>10</v>
      </c>
    </row>
    <row r="27" spans="1:8">
      <c r="A27" s="38">
        <v>4</v>
      </c>
      <c r="B27" s="37" t="s">
        <v>60</v>
      </c>
      <c r="C27" s="11" t="s">
        <v>61</v>
      </c>
      <c r="D27" s="10" t="s">
        <v>10</v>
      </c>
      <c r="E27" s="9" t="s">
        <v>5</v>
      </c>
      <c r="F27" s="25">
        <v>1500</v>
      </c>
      <c r="G27" s="25">
        <f t="shared" si="1"/>
        <v>4500</v>
      </c>
      <c r="H27" s="9">
        <v>3</v>
      </c>
    </row>
    <row r="28" spans="1:8">
      <c r="A28" s="47">
        <v>5</v>
      </c>
      <c r="B28" s="48">
        <v>39837000</v>
      </c>
      <c r="C28" s="49" t="s">
        <v>62</v>
      </c>
      <c r="D28" s="10" t="s">
        <v>10</v>
      </c>
      <c r="E28" s="53" t="s">
        <v>5</v>
      </c>
      <c r="F28" s="50">
        <v>400</v>
      </c>
      <c r="G28" s="50">
        <f t="shared" si="1"/>
        <v>199600</v>
      </c>
      <c r="H28" s="53">
        <v>499</v>
      </c>
    </row>
    <row r="29" spans="1:8">
      <c r="A29" s="38">
        <v>6</v>
      </c>
      <c r="B29" s="37" t="s">
        <v>63</v>
      </c>
      <c r="C29" s="11" t="s">
        <v>76</v>
      </c>
      <c r="D29" s="10" t="s">
        <v>10</v>
      </c>
      <c r="E29" s="9" t="s">
        <v>5</v>
      </c>
      <c r="F29" s="25">
        <v>500</v>
      </c>
      <c r="G29" s="25">
        <f t="shared" si="1"/>
        <v>6000</v>
      </c>
      <c r="H29" s="9">
        <v>12</v>
      </c>
    </row>
    <row r="30" spans="1:8">
      <c r="A30" s="38">
        <v>7</v>
      </c>
      <c r="B30" s="37" t="s">
        <v>63</v>
      </c>
      <c r="C30" s="11" t="s">
        <v>69</v>
      </c>
      <c r="D30" s="10" t="s">
        <v>10</v>
      </c>
      <c r="E30" s="9" t="s">
        <v>5</v>
      </c>
      <c r="F30" s="25">
        <v>1800</v>
      </c>
      <c r="G30" s="25">
        <f t="shared" si="1"/>
        <v>5400</v>
      </c>
      <c r="H30" s="25">
        <v>3</v>
      </c>
    </row>
    <row r="31" spans="1:8">
      <c r="A31" s="164" t="s">
        <v>52</v>
      </c>
      <c r="B31" s="165"/>
      <c r="C31" s="166"/>
      <c r="D31" s="10"/>
      <c r="E31" s="10"/>
      <c r="F31" s="12"/>
      <c r="G31" s="33">
        <f>SUM(G24:G30)</f>
        <v>253500</v>
      </c>
      <c r="H31" s="12"/>
    </row>
    <row r="32" spans="1:8" ht="36.75">
      <c r="A32" s="34" t="s">
        <v>72</v>
      </c>
      <c r="B32" s="37" t="s">
        <v>75</v>
      </c>
      <c r="C32" s="54" t="s">
        <v>83</v>
      </c>
      <c r="D32" s="10" t="s">
        <v>9</v>
      </c>
      <c r="E32" s="53" t="s">
        <v>5</v>
      </c>
      <c r="F32" s="65">
        <v>4800</v>
      </c>
      <c r="G32" s="67">
        <f t="shared" ref="G32:G94" si="2">F32*H32</f>
        <v>9600</v>
      </c>
      <c r="H32" s="25">
        <v>2</v>
      </c>
    </row>
    <row r="33" spans="1:8">
      <c r="A33" s="34" t="s">
        <v>68</v>
      </c>
      <c r="B33" s="37" t="s">
        <v>75</v>
      </c>
      <c r="C33" s="11" t="s">
        <v>155</v>
      </c>
      <c r="D33" s="10" t="s">
        <v>9</v>
      </c>
      <c r="E33" s="53" t="s">
        <v>5</v>
      </c>
      <c r="F33" s="65">
        <v>800</v>
      </c>
      <c r="G33" s="67">
        <f t="shared" si="2"/>
        <v>12000</v>
      </c>
      <c r="H33" s="25">
        <v>15</v>
      </c>
    </row>
    <row r="34" spans="1:8" ht="24.75">
      <c r="A34" s="34" t="s">
        <v>119</v>
      </c>
      <c r="B34" s="37" t="s">
        <v>75</v>
      </c>
      <c r="C34" s="11" t="s">
        <v>156</v>
      </c>
      <c r="D34" s="10" t="s">
        <v>9</v>
      </c>
      <c r="E34" s="53" t="s">
        <v>5</v>
      </c>
      <c r="F34" s="65">
        <v>150</v>
      </c>
      <c r="G34" s="67">
        <f t="shared" si="2"/>
        <v>1500</v>
      </c>
      <c r="H34" s="25">
        <v>10</v>
      </c>
    </row>
    <row r="35" spans="1:8">
      <c r="A35" s="34" t="s">
        <v>65</v>
      </c>
      <c r="B35" s="37" t="s">
        <v>75</v>
      </c>
      <c r="C35" s="54" t="s">
        <v>84</v>
      </c>
      <c r="D35" s="10" t="s">
        <v>9</v>
      </c>
      <c r="E35" s="53" t="s">
        <v>5</v>
      </c>
      <c r="F35" s="65">
        <v>3500</v>
      </c>
      <c r="G35" s="67">
        <f t="shared" si="2"/>
        <v>7000</v>
      </c>
      <c r="H35" s="25">
        <v>2</v>
      </c>
    </row>
    <row r="36" spans="1:8" ht="24.75">
      <c r="A36" s="34" t="s">
        <v>43</v>
      </c>
      <c r="B36" s="37" t="s">
        <v>75</v>
      </c>
      <c r="C36" s="11" t="s">
        <v>85</v>
      </c>
      <c r="D36" s="10" t="s">
        <v>9</v>
      </c>
      <c r="E36" s="53" t="s">
        <v>5</v>
      </c>
      <c r="F36" s="65">
        <v>800</v>
      </c>
      <c r="G36" s="67">
        <f t="shared" si="2"/>
        <v>1600</v>
      </c>
      <c r="H36" s="25">
        <v>2</v>
      </c>
    </row>
    <row r="37" spans="1:8">
      <c r="A37" s="34" t="s">
        <v>66</v>
      </c>
      <c r="B37" s="37" t="s">
        <v>75</v>
      </c>
      <c r="C37" s="54" t="s">
        <v>86</v>
      </c>
      <c r="D37" s="10" t="s">
        <v>9</v>
      </c>
      <c r="E37" s="53" t="s">
        <v>5</v>
      </c>
      <c r="F37" s="65">
        <v>4000</v>
      </c>
      <c r="G37" s="67">
        <f t="shared" si="2"/>
        <v>4000</v>
      </c>
      <c r="H37" s="25">
        <v>1</v>
      </c>
    </row>
    <row r="38" spans="1:8">
      <c r="A38" s="34" t="s">
        <v>81</v>
      </c>
      <c r="B38" s="37" t="s">
        <v>75</v>
      </c>
      <c r="C38" s="54" t="s">
        <v>87</v>
      </c>
      <c r="D38" s="10" t="s">
        <v>9</v>
      </c>
      <c r="E38" s="53" t="s">
        <v>5</v>
      </c>
      <c r="F38" s="65">
        <v>12000</v>
      </c>
      <c r="G38" s="67">
        <f t="shared" si="2"/>
        <v>12000</v>
      </c>
      <c r="H38" s="25">
        <v>1</v>
      </c>
    </row>
    <row r="39" spans="1:8">
      <c r="A39" s="34" t="s">
        <v>157</v>
      </c>
      <c r="B39" s="37" t="s">
        <v>75</v>
      </c>
      <c r="C39" s="54" t="s">
        <v>88</v>
      </c>
      <c r="D39" s="10" t="s">
        <v>9</v>
      </c>
      <c r="E39" s="53" t="s">
        <v>5</v>
      </c>
      <c r="F39" s="65">
        <v>1400</v>
      </c>
      <c r="G39" s="67">
        <f t="shared" si="2"/>
        <v>2800</v>
      </c>
      <c r="H39" s="25">
        <v>2</v>
      </c>
    </row>
    <row r="40" spans="1:8">
      <c r="A40" s="34" t="s">
        <v>120</v>
      </c>
      <c r="B40" s="37" t="s">
        <v>75</v>
      </c>
      <c r="C40" s="54" t="s">
        <v>89</v>
      </c>
      <c r="D40" s="10" t="s">
        <v>9</v>
      </c>
      <c r="E40" s="53" t="s">
        <v>5</v>
      </c>
      <c r="F40" s="65">
        <v>600</v>
      </c>
      <c r="G40" s="67">
        <f t="shared" si="2"/>
        <v>15600</v>
      </c>
      <c r="H40" s="25">
        <v>26</v>
      </c>
    </row>
    <row r="41" spans="1:8">
      <c r="A41" s="34" t="s">
        <v>41</v>
      </c>
      <c r="B41" s="37" t="s">
        <v>75</v>
      </c>
      <c r="C41" s="54" t="s">
        <v>90</v>
      </c>
      <c r="D41" s="10" t="s">
        <v>9</v>
      </c>
      <c r="E41" s="53" t="s">
        <v>5</v>
      </c>
      <c r="F41" s="65">
        <v>4750</v>
      </c>
      <c r="G41" s="67">
        <f t="shared" si="2"/>
        <v>9500</v>
      </c>
      <c r="H41" s="25">
        <v>2</v>
      </c>
    </row>
    <row r="42" spans="1:8" ht="24.75">
      <c r="A42" s="34" t="s">
        <v>121</v>
      </c>
      <c r="B42" s="37" t="s">
        <v>75</v>
      </c>
      <c r="C42" s="54" t="s">
        <v>91</v>
      </c>
      <c r="D42" s="10" t="s">
        <v>9</v>
      </c>
      <c r="E42" s="53" t="s">
        <v>5</v>
      </c>
      <c r="F42" s="65">
        <v>1400</v>
      </c>
      <c r="G42" s="67">
        <f t="shared" si="2"/>
        <v>5600</v>
      </c>
      <c r="H42" s="25">
        <v>4</v>
      </c>
    </row>
    <row r="43" spans="1:8">
      <c r="A43" s="34" t="s">
        <v>122</v>
      </c>
      <c r="B43" s="37" t="s">
        <v>75</v>
      </c>
      <c r="C43" s="54" t="s">
        <v>92</v>
      </c>
      <c r="D43" s="10" t="s">
        <v>9</v>
      </c>
      <c r="E43" s="53" t="s">
        <v>5</v>
      </c>
      <c r="F43" s="65">
        <v>1500</v>
      </c>
      <c r="G43" s="67">
        <f t="shared" si="2"/>
        <v>1500</v>
      </c>
      <c r="H43" s="25">
        <v>1</v>
      </c>
    </row>
    <row r="44" spans="1:8">
      <c r="A44" s="34" t="s">
        <v>123</v>
      </c>
      <c r="B44" s="37" t="s">
        <v>75</v>
      </c>
      <c r="C44" s="54" t="s">
        <v>93</v>
      </c>
      <c r="D44" s="10" t="s">
        <v>9</v>
      </c>
      <c r="E44" s="53" t="s">
        <v>5</v>
      </c>
      <c r="F44" s="65">
        <v>800</v>
      </c>
      <c r="G44" s="67">
        <f t="shared" si="2"/>
        <v>800</v>
      </c>
      <c r="H44" s="25">
        <v>1</v>
      </c>
    </row>
    <row r="45" spans="1:8">
      <c r="A45" s="34" t="s">
        <v>124</v>
      </c>
      <c r="B45" s="37" t="s">
        <v>75</v>
      </c>
      <c r="C45" s="54" t="s">
        <v>94</v>
      </c>
      <c r="D45" s="10" t="s">
        <v>9</v>
      </c>
      <c r="E45" s="53" t="s">
        <v>5</v>
      </c>
      <c r="F45" s="65">
        <v>900</v>
      </c>
      <c r="G45" s="67">
        <f t="shared" si="2"/>
        <v>1800</v>
      </c>
      <c r="H45" s="25">
        <v>2</v>
      </c>
    </row>
    <row r="46" spans="1:8">
      <c r="A46" s="34" t="s">
        <v>125</v>
      </c>
      <c r="B46" s="37" t="s">
        <v>75</v>
      </c>
      <c r="C46" s="54" t="s">
        <v>95</v>
      </c>
      <c r="D46" s="10" t="s">
        <v>9</v>
      </c>
      <c r="E46" s="53" t="s">
        <v>5</v>
      </c>
      <c r="F46" s="65">
        <v>1200</v>
      </c>
      <c r="G46" s="67">
        <f t="shared" si="2"/>
        <v>1200</v>
      </c>
      <c r="H46" s="25">
        <v>1</v>
      </c>
    </row>
    <row r="47" spans="1:8">
      <c r="A47" s="34" t="s">
        <v>126</v>
      </c>
      <c r="B47" s="37" t="s">
        <v>75</v>
      </c>
      <c r="C47" s="54" t="s">
        <v>96</v>
      </c>
      <c r="D47" s="10" t="s">
        <v>9</v>
      </c>
      <c r="E47" s="53" t="s">
        <v>5</v>
      </c>
      <c r="F47" s="65">
        <v>4000</v>
      </c>
      <c r="G47" s="67">
        <f t="shared" si="2"/>
        <v>8000</v>
      </c>
      <c r="H47" s="25">
        <v>2</v>
      </c>
    </row>
    <row r="48" spans="1:8">
      <c r="A48" s="34" t="s">
        <v>127</v>
      </c>
      <c r="B48" s="37" t="s">
        <v>75</v>
      </c>
      <c r="C48" s="54" t="s">
        <v>97</v>
      </c>
      <c r="D48" s="10" t="s">
        <v>9</v>
      </c>
      <c r="E48" s="53" t="s">
        <v>5</v>
      </c>
      <c r="F48" s="65">
        <v>3000</v>
      </c>
      <c r="G48" s="67">
        <f t="shared" si="2"/>
        <v>6000</v>
      </c>
      <c r="H48" s="25">
        <v>2</v>
      </c>
    </row>
    <row r="49" spans="1:8">
      <c r="A49" s="34" t="s">
        <v>128</v>
      </c>
      <c r="B49" s="37" t="s">
        <v>75</v>
      </c>
      <c r="C49" s="54" t="s">
        <v>98</v>
      </c>
      <c r="D49" s="10" t="s">
        <v>9</v>
      </c>
      <c r="E49" s="53" t="s">
        <v>5</v>
      </c>
      <c r="F49" s="65">
        <v>1950</v>
      </c>
      <c r="G49" s="67">
        <f t="shared" si="2"/>
        <v>159900</v>
      </c>
      <c r="H49" s="25">
        <v>82</v>
      </c>
    </row>
    <row r="50" spans="1:8">
      <c r="A50" s="34" t="s">
        <v>129</v>
      </c>
      <c r="B50" s="37" t="s">
        <v>75</v>
      </c>
      <c r="C50" s="54" t="s">
        <v>99</v>
      </c>
      <c r="D50" s="10" t="s">
        <v>9</v>
      </c>
      <c r="E50" s="53" t="s">
        <v>5</v>
      </c>
      <c r="F50" s="65">
        <v>8000</v>
      </c>
      <c r="G50" s="67">
        <f t="shared" si="2"/>
        <v>656000</v>
      </c>
      <c r="H50" s="25">
        <v>82</v>
      </c>
    </row>
    <row r="51" spans="1:8">
      <c r="A51" s="34" t="s">
        <v>130</v>
      </c>
      <c r="B51" s="37" t="s">
        <v>75</v>
      </c>
      <c r="C51" s="54" t="s">
        <v>100</v>
      </c>
      <c r="D51" s="10" t="s">
        <v>9</v>
      </c>
      <c r="E51" s="53" t="s">
        <v>5</v>
      </c>
      <c r="F51" s="65">
        <v>12000</v>
      </c>
      <c r="G51" s="67">
        <f t="shared" si="2"/>
        <v>12000</v>
      </c>
      <c r="H51" s="25">
        <v>1</v>
      </c>
    </row>
    <row r="52" spans="1:8">
      <c r="A52" s="34" t="s">
        <v>158</v>
      </c>
      <c r="B52" s="37" t="s">
        <v>75</v>
      </c>
      <c r="C52" s="54" t="s">
        <v>101</v>
      </c>
      <c r="D52" s="10" t="s">
        <v>9</v>
      </c>
      <c r="E52" s="53" t="s">
        <v>5</v>
      </c>
      <c r="F52" s="65">
        <v>190</v>
      </c>
      <c r="G52" s="67">
        <f t="shared" si="2"/>
        <v>19000</v>
      </c>
      <c r="H52" s="25">
        <v>100</v>
      </c>
    </row>
    <row r="53" spans="1:8">
      <c r="A53" s="34" t="s">
        <v>131</v>
      </c>
      <c r="B53" s="37" t="s">
        <v>75</v>
      </c>
      <c r="C53" s="54" t="s">
        <v>102</v>
      </c>
      <c r="D53" s="10" t="s">
        <v>9</v>
      </c>
      <c r="E53" s="53" t="s">
        <v>154</v>
      </c>
      <c r="F53" s="65">
        <v>1500</v>
      </c>
      <c r="G53" s="67">
        <f t="shared" si="2"/>
        <v>3000</v>
      </c>
      <c r="H53" s="25">
        <v>2</v>
      </c>
    </row>
    <row r="54" spans="1:8">
      <c r="A54" s="34" t="s">
        <v>132</v>
      </c>
      <c r="B54" s="37" t="s">
        <v>75</v>
      </c>
      <c r="C54" s="54" t="s">
        <v>103</v>
      </c>
      <c r="D54" s="10" t="s">
        <v>9</v>
      </c>
      <c r="E54" s="53" t="s">
        <v>5</v>
      </c>
      <c r="F54" s="65">
        <v>5000</v>
      </c>
      <c r="G54" s="67">
        <f t="shared" si="2"/>
        <v>5000</v>
      </c>
      <c r="H54" s="25">
        <v>1</v>
      </c>
    </row>
    <row r="55" spans="1:8" ht="24.75">
      <c r="A55" s="34" t="s">
        <v>133</v>
      </c>
      <c r="B55" s="37" t="s">
        <v>75</v>
      </c>
      <c r="C55" s="54" t="s">
        <v>104</v>
      </c>
      <c r="D55" s="10" t="s">
        <v>9</v>
      </c>
      <c r="E55" s="53" t="s">
        <v>5</v>
      </c>
      <c r="F55" s="65">
        <v>4000</v>
      </c>
      <c r="G55" s="67">
        <f t="shared" si="2"/>
        <v>12000</v>
      </c>
      <c r="H55" s="25">
        <v>3</v>
      </c>
    </row>
    <row r="56" spans="1:8">
      <c r="A56" s="34" t="s">
        <v>134</v>
      </c>
      <c r="B56" s="37" t="s">
        <v>149</v>
      </c>
      <c r="C56" s="54" t="s">
        <v>105</v>
      </c>
      <c r="D56" s="10" t="s">
        <v>9</v>
      </c>
      <c r="E56" s="53" t="s">
        <v>5</v>
      </c>
      <c r="F56" s="65">
        <v>1400</v>
      </c>
      <c r="G56" s="67">
        <f t="shared" si="2"/>
        <v>1400</v>
      </c>
      <c r="H56" s="25">
        <v>1</v>
      </c>
    </row>
    <row r="57" spans="1:8">
      <c r="A57" s="34" t="s">
        <v>135</v>
      </c>
      <c r="B57" s="37" t="s">
        <v>149</v>
      </c>
      <c r="C57" s="54" t="s">
        <v>106</v>
      </c>
      <c r="D57" s="10" t="s">
        <v>9</v>
      </c>
      <c r="E57" s="53" t="s">
        <v>5</v>
      </c>
      <c r="F57" s="65">
        <v>3300</v>
      </c>
      <c r="G57" s="67">
        <f t="shared" si="2"/>
        <v>3300</v>
      </c>
      <c r="H57" s="25">
        <v>1</v>
      </c>
    </row>
    <row r="58" spans="1:8">
      <c r="A58" s="34" t="s">
        <v>136</v>
      </c>
      <c r="B58" s="37" t="s">
        <v>75</v>
      </c>
      <c r="C58" s="54" t="s">
        <v>107</v>
      </c>
      <c r="D58" s="10" t="s">
        <v>9</v>
      </c>
      <c r="E58" s="53" t="s">
        <v>5</v>
      </c>
      <c r="F58" s="65">
        <v>11000</v>
      </c>
      <c r="G58" s="67">
        <f t="shared" si="2"/>
        <v>11000</v>
      </c>
      <c r="H58" s="25">
        <v>1</v>
      </c>
    </row>
    <row r="59" spans="1:8">
      <c r="A59" s="34" t="s">
        <v>137</v>
      </c>
      <c r="B59" s="37" t="s">
        <v>75</v>
      </c>
      <c r="C59" s="54" t="s">
        <v>108</v>
      </c>
      <c r="D59" s="10" t="s">
        <v>9</v>
      </c>
      <c r="E59" s="53" t="s">
        <v>5</v>
      </c>
      <c r="F59" s="65">
        <v>4400</v>
      </c>
      <c r="G59" s="67">
        <f t="shared" si="2"/>
        <v>4400</v>
      </c>
      <c r="H59" s="25">
        <v>1</v>
      </c>
    </row>
    <row r="60" spans="1:8">
      <c r="A60" s="34" t="s">
        <v>138</v>
      </c>
      <c r="B60" s="37" t="s">
        <v>75</v>
      </c>
      <c r="C60" s="54" t="s">
        <v>109</v>
      </c>
      <c r="D60" s="10" t="s">
        <v>9</v>
      </c>
      <c r="E60" s="53" t="s">
        <v>5</v>
      </c>
      <c r="F60" s="65">
        <v>25000</v>
      </c>
      <c r="G60" s="67">
        <f t="shared" si="2"/>
        <v>25000</v>
      </c>
      <c r="H60" s="25">
        <v>1</v>
      </c>
    </row>
    <row r="61" spans="1:8">
      <c r="A61" s="34" t="s">
        <v>139</v>
      </c>
      <c r="B61" s="37" t="s">
        <v>75</v>
      </c>
      <c r="C61" s="54" t="s">
        <v>110</v>
      </c>
      <c r="D61" s="10" t="s">
        <v>9</v>
      </c>
      <c r="E61" s="53" t="s">
        <v>5</v>
      </c>
      <c r="F61" s="66">
        <v>4333.3500000000004</v>
      </c>
      <c r="G61" s="67">
        <f t="shared" si="2"/>
        <v>13000.050000000001</v>
      </c>
      <c r="H61" s="25">
        <v>3</v>
      </c>
    </row>
    <row r="62" spans="1:8">
      <c r="A62" s="34" t="s">
        <v>140</v>
      </c>
      <c r="B62" s="37" t="s">
        <v>75</v>
      </c>
      <c r="C62" s="54" t="s">
        <v>111</v>
      </c>
      <c r="D62" s="10" t="s">
        <v>9</v>
      </c>
      <c r="E62" s="53" t="s">
        <v>5</v>
      </c>
      <c r="F62" s="65">
        <v>2400</v>
      </c>
      <c r="G62" s="67">
        <f t="shared" si="2"/>
        <v>12000</v>
      </c>
      <c r="H62" s="25">
        <v>5</v>
      </c>
    </row>
    <row r="63" spans="1:8">
      <c r="A63" s="34" t="s">
        <v>141</v>
      </c>
      <c r="B63" s="37" t="s">
        <v>75</v>
      </c>
      <c r="C63" s="54" t="s">
        <v>112</v>
      </c>
      <c r="D63" s="10" t="s">
        <v>9</v>
      </c>
      <c r="E63" s="53" t="s">
        <v>5</v>
      </c>
      <c r="F63" s="65">
        <v>4000</v>
      </c>
      <c r="G63" s="67">
        <f t="shared" si="2"/>
        <v>8000</v>
      </c>
      <c r="H63" s="25">
        <v>2</v>
      </c>
    </row>
    <row r="64" spans="1:8">
      <c r="A64" s="34" t="s">
        <v>142</v>
      </c>
      <c r="B64" s="37" t="s">
        <v>75</v>
      </c>
      <c r="C64" s="54" t="s">
        <v>113</v>
      </c>
      <c r="D64" s="10" t="s">
        <v>9</v>
      </c>
      <c r="E64" s="53" t="s">
        <v>5</v>
      </c>
      <c r="F64" s="65">
        <v>2000</v>
      </c>
      <c r="G64" s="67">
        <f t="shared" si="2"/>
        <v>12000</v>
      </c>
      <c r="H64" s="25">
        <v>6</v>
      </c>
    </row>
    <row r="65" spans="1:14">
      <c r="A65" s="34" t="s">
        <v>143</v>
      </c>
      <c r="B65" s="37" t="s">
        <v>75</v>
      </c>
      <c r="C65" s="54" t="s">
        <v>114</v>
      </c>
      <c r="D65" s="10" t="s">
        <v>9</v>
      </c>
      <c r="E65" s="53" t="s">
        <v>5</v>
      </c>
      <c r="F65" s="65">
        <v>5000</v>
      </c>
      <c r="G65" s="67">
        <f t="shared" si="2"/>
        <v>30000</v>
      </c>
      <c r="H65" s="25">
        <v>6</v>
      </c>
    </row>
    <row r="66" spans="1:14" ht="24.75">
      <c r="A66" s="34" t="s">
        <v>144</v>
      </c>
      <c r="B66" s="37" t="s">
        <v>75</v>
      </c>
      <c r="C66" s="54" t="s">
        <v>151</v>
      </c>
      <c r="D66" s="10" t="s">
        <v>9</v>
      </c>
      <c r="E66" s="53" t="s">
        <v>5</v>
      </c>
      <c r="F66" s="65">
        <v>19500</v>
      </c>
      <c r="G66" s="67">
        <f t="shared" si="2"/>
        <v>117000</v>
      </c>
      <c r="H66" s="25">
        <v>6</v>
      </c>
    </row>
    <row r="67" spans="1:14">
      <c r="A67" s="34" t="s">
        <v>145</v>
      </c>
      <c r="B67" s="37" t="s">
        <v>75</v>
      </c>
      <c r="C67" s="54" t="s">
        <v>115</v>
      </c>
      <c r="D67" s="10" t="s">
        <v>9</v>
      </c>
      <c r="E67" s="53" t="s">
        <v>5</v>
      </c>
      <c r="F67" s="65">
        <v>29000</v>
      </c>
      <c r="G67" s="67">
        <f t="shared" si="2"/>
        <v>29000</v>
      </c>
      <c r="H67" s="25">
        <v>1</v>
      </c>
    </row>
    <row r="68" spans="1:14">
      <c r="A68" s="34" t="s">
        <v>146</v>
      </c>
      <c r="B68" s="37" t="s">
        <v>75</v>
      </c>
      <c r="C68" s="54" t="s">
        <v>116</v>
      </c>
      <c r="D68" s="10" t="s">
        <v>9</v>
      </c>
      <c r="E68" s="53" t="s">
        <v>5</v>
      </c>
      <c r="F68" s="65">
        <v>9500</v>
      </c>
      <c r="G68" s="67">
        <f t="shared" si="2"/>
        <v>9500</v>
      </c>
      <c r="H68" s="25">
        <v>1</v>
      </c>
    </row>
    <row r="69" spans="1:14">
      <c r="A69" s="34" t="s">
        <v>147</v>
      </c>
      <c r="B69" s="37" t="s">
        <v>75</v>
      </c>
      <c r="C69" s="54" t="s">
        <v>152</v>
      </c>
      <c r="D69" s="10" t="s">
        <v>9</v>
      </c>
      <c r="E69" s="53" t="s">
        <v>5</v>
      </c>
      <c r="F69" s="64">
        <v>41900</v>
      </c>
      <c r="G69" s="69">
        <f t="shared" si="2"/>
        <v>167600</v>
      </c>
      <c r="H69" s="25">
        <v>4</v>
      </c>
    </row>
    <row r="70" spans="1:14">
      <c r="A70" s="34" t="s">
        <v>148</v>
      </c>
      <c r="B70" s="37" t="s">
        <v>75</v>
      </c>
      <c r="C70" s="54" t="s">
        <v>117</v>
      </c>
      <c r="D70" s="10" t="s">
        <v>9</v>
      </c>
      <c r="E70" s="53" t="s">
        <v>160</v>
      </c>
      <c r="F70" s="25">
        <v>10000</v>
      </c>
      <c r="G70" s="69">
        <f t="shared" si="2"/>
        <v>120000</v>
      </c>
      <c r="H70" s="25">
        <v>12</v>
      </c>
    </row>
    <row r="71" spans="1:14">
      <c r="A71" s="34" t="s">
        <v>159</v>
      </c>
      <c r="B71" s="37" t="s">
        <v>150</v>
      </c>
      <c r="C71" s="54" t="s">
        <v>118</v>
      </c>
      <c r="D71" s="10" t="s">
        <v>9</v>
      </c>
      <c r="E71" s="53" t="s">
        <v>154</v>
      </c>
      <c r="F71" s="25">
        <v>1100</v>
      </c>
      <c r="G71" s="69">
        <f t="shared" si="2"/>
        <v>220000</v>
      </c>
      <c r="H71" s="25">
        <v>200</v>
      </c>
      <c r="I71" s="55"/>
      <c r="J71" s="55" t="s">
        <v>213</v>
      </c>
      <c r="K71" s="55"/>
      <c r="L71" s="55" t="s">
        <v>214</v>
      </c>
      <c r="M71" s="55"/>
      <c r="N71" s="55" t="s">
        <v>215</v>
      </c>
    </row>
    <row r="72" spans="1:14">
      <c r="A72" s="34" t="s">
        <v>72</v>
      </c>
      <c r="B72" s="37">
        <v>34351300</v>
      </c>
      <c r="C72" s="37" t="s">
        <v>206</v>
      </c>
      <c r="D72" s="10" t="s">
        <v>9</v>
      </c>
      <c r="E72" s="53" t="s">
        <v>5</v>
      </c>
      <c r="F72" s="25">
        <v>83900</v>
      </c>
      <c r="G72" s="69">
        <f t="shared" si="2"/>
        <v>503400</v>
      </c>
      <c r="H72" s="25">
        <v>6</v>
      </c>
      <c r="I72" s="71">
        <f>G72-J72</f>
        <v>-186600</v>
      </c>
      <c r="J72" s="72">
        <v>690000</v>
      </c>
      <c r="K72" s="55"/>
      <c r="L72" s="55"/>
      <c r="M72" s="55"/>
      <c r="N72" s="55"/>
    </row>
    <row r="73" spans="1:14">
      <c r="A73" s="34" t="s">
        <v>68</v>
      </c>
      <c r="B73" s="37" t="s">
        <v>75</v>
      </c>
      <c r="C73" s="37" t="s">
        <v>180</v>
      </c>
      <c r="D73" s="10" t="s">
        <v>9</v>
      </c>
      <c r="E73" s="53" t="s">
        <v>5</v>
      </c>
      <c r="F73" s="25">
        <v>150000</v>
      </c>
      <c r="G73" s="69">
        <f t="shared" si="2"/>
        <v>300000</v>
      </c>
      <c r="H73" s="25">
        <v>2</v>
      </c>
      <c r="I73" s="71">
        <f t="shared" ref="I73:I111" si="3">G73-J73</f>
        <v>5000</v>
      </c>
      <c r="J73" s="60">
        <v>295000</v>
      </c>
      <c r="K73" s="55"/>
      <c r="L73" s="55"/>
      <c r="M73" s="55"/>
      <c r="N73" s="55">
        <v>550000</v>
      </c>
    </row>
    <row r="74" spans="1:14">
      <c r="A74" s="34" t="s">
        <v>119</v>
      </c>
      <c r="B74" s="37" t="s">
        <v>75</v>
      </c>
      <c r="C74" s="37" t="s">
        <v>181</v>
      </c>
      <c r="D74" s="10" t="s">
        <v>9</v>
      </c>
      <c r="E74" s="53" t="s">
        <v>5</v>
      </c>
      <c r="F74" s="25">
        <v>25000</v>
      </c>
      <c r="G74" s="69">
        <f t="shared" si="2"/>
        <v>50000</v>
      </c>
      <c r="H74" s="25">
        <v>2</v>
      </c>
      <c r="I74" s="71">
        <f t="shared" si="3"/>
        <v>0</v>
      </c>
      <c r="J74" s="60">
        <v>50000</v>
      </c>
      <c r="K74" s="55"/>
      <c r="L74" s="55"/>
      <c r="M74" s="55"/>
      <c r="N74" s="55"/>
    </row>
    <row r="75" spans="1:14">
      <c r="A75" s="34" t="s">
        <v>65</v>
      </c>
      <c r="B75" s="37" t="s">
        <v>75</v>
      </c>
      <c r="C75" s="37" t="s">
        <v>178</v>
      </c>
      <c r="D75" s="10" t="s">
        <v>9</v>
      </c>
      <c r="E75" s="53" t="s">
        <v>5</v>
      </c>
      <c r="F75" s="25">
        <v>8000</v>
      </c>
      <c r="G75" s="69">
        <f t="shared" si="2"/>
        <v>32000</v>
      </c>
      <c r="H75" s="25">
        <v>4</v>
      </c>
      <c r="I75" s="71">
        <f t="shared" si="3"/>
        <v>2000</v>
      </c>
      <c r="J75" s="60">
        <v>30000</v>
      </c>
      <c r="K75" s="55"/>
      <c r="L75" s="55"/>
      <c r="M75" s="55"/>
      <c r="N75" s="55"/>
    </row>
    <row r="76" spans="1:14">
      <c r="A76" s="34" t="s">
        <v>43</v>
      </c>
      <c r="B76" s="37" t="s">
        <v>204</v>
      </c>
      <c r="C76" s="37" t="s">
        <v>171</v>
      </c>
      <c r="D76" s="10" t="s">
        <v>9</v>
      </c>
      <c r="E76" s="53" t="s">
        <v>154</v>
      </c>
      <c r="F76" s="25">
        <v>1000</v>
      </c>
      <c r="G76" s="69">
        <f t="shared" si="2"/>
        <v>30000</v>
      </c>
      <c r="H76" s="25">
        <v>30</v>
      </c>
      <c r="I76" s="71">
        <f t="shared" si="3"/>
        <v>0</v>
      </c>
      <c r="J76" s="56">
        <v>30000</v>
      </c>
      <c r="K76" s="56"/>
      <c r="L76" s="56">
        <v>30000</v>
      </c>
      <c r="M76" s="55"/>
      <c r="N76" s="60">
        <v>24000</v>
      </c>
    </row>
    <row r="77" spans="1:14">
      <c r="A77" s="34" t="s">
        <v>66</v>
      </c>
      <c r="B77" s="37" t="s">
        <v>205</v>
      </c>
      <c r="C77" s="37" t="s">
        <v>172</v>
      </c>
      <c r="D77" s="10" t="s">
        <v>9</v>
      </c>
      <c r="E77" s="53" t="s">
        <v>154</v>
      </c>
      <c r="F77" s="25">
        <v>5500</v>
      </c>
      <c r="G77" s="69">
        <f t="shared" si="2"/>
        <v>110000</v>
      </c>
      <c r="H77" s="25">
        <v>20</v>
      </c>
      <c r="I77" s="71">
        <f t="shared" si="3"/>
        <v>2000</v>
      </c>
      <c r="J77" s="55">
        <v>108000</v>
      </c>
      <c r="K77" s="55"/>
      <c r="L77" s="55"/>
      <c r="M77" s="55"/>
      <c r="N77" s="60">
        <v>20000</v>
      </c>
    </row>
    <row r="78" spans="1:14">
      <c r="A78" s="34" t="s">
        <v>81</v>
      </c>
      <c r="B78" s="37" t="s">
        <v>75</v>
      </c>
      <c r="C78" s="37" t="s">
        <v>177</v>
      </c>
      <c r="D78" s="10" t="s">
        <v>9</v>
      </c>
      <c r="E78" s="53" t="s">
        <v>5</v>
      </c>
      <c r="F78" s="25">
        <v>4000</v>
      </c>
      <c r="G78" s="69">
        <f t="shared" si="2"/>
        <v>32000</v>
      </c>
      <c r="H78" s="25">
        <v>8</v>
      </c>
      <c r="I78" s="71">
        <f t="shared" si="3"/>
        <v>0</v>
      </c>
      <c r="J78" s="55">
        <v>32000</v>
      </c>
      <c r="K78" s="55"/>
      <c r="L78" s="60">
        <v>12000</v>
      </c>
      <c r="M78" s="55"/>
      <c r="N78" s="55">
        <v>16000</v>
      </c>
    </row>
    <row r="79" spans="1:14">
      <c r="A79" s="34" t="s">
        <v>157</v>
      </c>
      <c r="B79" s="37" t="s">
        <v>75</v>
      </c>
      <c r="C79" s="37" t="s">
        <v>179</v>
      </c>
      <c r="D79" s="10" t="s">
        <v>9</v>
      </c>
      <c r="E79" s="53" t="s">
        <v>5</v>
      </c>
      <c r="F79" s="25">
        <v>7000</v>
      </c>
      <c r="G79" s="69">
        <f t="shared" si="2"/>
        <v>70000</v>
      </c>
      <c r="H79" s="25">
        <v>10</v>
      </c>
      <c r="I79" s="71">
        <f t="shared" si="3"/>
        <v>2000</v>
      </c>
      <c r="J79" s="55">
        <v>68000</v>
      </c>
      <c r="K79" s="55"/>
      <c r="L79" s="55">
        <v>70000</v>
      </c>
      <c r="M79" s="55"/>
      <c r="N79" s="60">
        <v>30000</v>
      </c>
    </row>
    <row r="80" spans="1:14">
      <c r="A80" s="34" t="s">
        <v>120</v>
      </c>
      <c r="B80" s="37" t="s">
        <v>75</v>
      </c>
      <c r="C80" s="37" t="s">
        <v>187</v>
      </c>
      <c r="D80" s="10" t="s">
        <v>9</v>
      </c>
      <c r="E80" s="53" t="s">
        <v>5</v>
      </c>
      <c r="F80" s="25">
        <v>7000</v>
      </c>
      <c r="G80" s="69">
        <f t="shared" si="2"/>
        <v>35000</v>
      </c>
      <c r="H80" s="25">
        <v>5</v>
      </c>
      <c r="I80" s="71">
        <f t="shared" si="3"/>
        <v>0</v>
      </c>
      <c r="J80" s="56">
        <v>35000</v>
      </c>
      <c r="K80" s="56"/>
      <c r="L80" s="56">
        <v>35000</v>
      </c>
      <c r="M80" s="55"/>
      <c r="N80" s="60">
        <v>21000</v>
      </c>
    </row>
    <row r="81" spans="1:14">
      <c r="A81" s="34" t="s">
        <v>41</v>
      </c>
      <c r="B81" s="37" t="s">
        <v>75</v>
      </c>
      <c r="C81" s="37" t="s">
        <v>182</v>
      </c>
      <c r="D81" s="10" t="s">
        <v>9</v>
      </c>
      <c r="E81" s="53" t="s">
        <v>5</v>
      </c>
      <c r="F81" s="25">
        <v>6000</v>
      </c>
      <c r="G81" s="69">
        <f t="shared" si="2"/>
        <v>12000</v>
      </c>
      <c r="H81" s="25">
        <v>2</v>
      </c>
      <c r="I81" s="71">
        <f t="shared" si="3"/>
        <v>0</v>
      </c>
      <c r="J81" s="55">
        <v>12000</v>
      </c>
      <c r="K81" s="55"/>
      <c r="L81" s="60">
        <v>9600</v>
      </c>
      <c r="M81" s="55"/>
      <c r="N81" s="55"/>
    </row>
    <row r="82" spans="1:14">
      <c r="A82" s="34" t="s">
        <v>121</v>
      </c>
      <c r="B82" s="37" t="s">
        <v>75</v>
      </c>
      <c r="C82" s="37" t="s">
        <v>183</v>
      </c>
      <c r="D82" s="10" t="s">
        <v>9</v>
      </c>
      <c r="E82" s="53" t="s">
        <v>5</v>
      </c>
      <c r="F82" s="25">
        <v>13000</v>
      </c>
      <c r="G82" s="69">
        <f t="shared" si="2"/>
        <v>52000</v>
      </c>
      <c r="H82" s="25">
        <v>4</v>
      </c>
      <c r="I82" s="71">
        <f t="shared" si="3"/>
        <v>4000</v>
      </c>
      <c r="J82" s="55">
        <v>48000</v>
      </c>
      <c r="K82" s="55"/>
      <c r="L82" s="55">
        <v>52000</v>
      </c>
      <c r="M82" s="55"/>
      <c r="N82" s="60">
        <v>46000</v>
      </c>
    </row>
    <row r="83" spans="1:14">
      <c r="A83" s="34" t="s">
        <v>122</v>
      </c>
      <c r="B83" s="37" t="s">
        <v>75</v>
      </c>
      <c r="C83" s="37" t="s">
        <v>184</v>
      </c>
      <c r="D83" s="10" t="s">
        <v>9</v>
      </c>
      <c r="E83" s="53" t="s">
        <v>5</v>
      </c>
      <c r="F83" s="25">
        <v>18000</v>
      </c>
      <c r="G83" s="69">
        <f t="shared" si="2"/>
        <v>36000</v>
      </c>
      <c r="H83" s="25">
        <v>2</v>
      </c>
      <c r="I83" s="71">
        <f t="shared" si="3"/>
        <v>0</v>
      </c>
      <c r="J83" s="55">
        <v>36000</v>
      </c>
      <c r="K83" s="55"/>
      <c r="L83" s="60">
        <v>8000</v>
      </c>
      <c r="M83" s="55"/>
      <c r="N83" s="55"/>
    </row>
    <row r="84" spans="1:14">
      <c r="A84" s="34" t="s">
        <v>123</v>
      </c>
      <c r="B84" s="37" t="s">
        <v>75</v>
      </c>
      <c r="C84" s="37" t="s">
        <v>185</v>
      </c>
      <c r="D84" s="10" t="s">
        <v>9</v>
      </c>
      <c r="E84" s="53" t="s">
        <v>5</v>
      </c>
      <c r="F84" s="25">
        <v>45000</v>
      </c>
      <c r="G84" s="69">
        <f t="shared" si="2"/>
        <v>45000</v>
      </c>
      <c r="H84" s="25">
        <v>1</v>
      </c>
      <c r="I84" s="71">
        <f t="shared" si="3"/>
        <v>1000</v>
      </c>
      <c r="J84" s="55">
        <v>44000</v>
      </c>
      <c r="K84" s="55"/>
      <c r="L84" s="55">
        <v>45000</v>
      </c>
      <c r="M84" s="55"/>
      <c r="N84" s="60">
        <v>36000</v>
      </c>
    </row>
    <row r="85" spans="1:14">
      <c r="A85" s="34" t="s">
        <v>124</v>
      </c>
      <c r="B85" s="37" t="s">
        <v>75</v>
      </c>
      <c r="C85" s="37" t="s">
        <v>173</v>
      </c>
      <c r="D85" s="10" t="s">
        <v>9</v>
      </c>
      <c r="E85" s="53" t="s">
        <v>186</v>
      </c>
      <c r="F85" s="25">
        <v>130000</v>
      </c>
      <c r="G85" s="69">
        <f t="shared" si="2"/>
        <v>130000</v>
      </c>
      <c r="H85" s="25">
        <v>1</v>
      </c>
      <c r="I85" s="71">
        <f t="shared" si="3"/>
        <v>2000</v>
      </c>
      <c r="J85" s="60">
        <v>128000</v>
      </c>
      <c r="K85" s="55"/>
      <c r="L85" s="55"/>
      <c r="M85" s="55"/>
      <c r="N85" s="55"/>
    </row>
    <row r="86" spans="1:14">
      <c r="A86" s="34" t="s">
        <v>125</v>
      </c>
      <c r="B86" s="37" t="s">
        <v>75</v>
      </c>
      <c r="C86" s="37" t="s">
        <v>188</v>
      </c>
      <c r="D86" s="10" t="s">
        <v>9</v>
      </c>
      <c r="E86" s="53" t="s">
        <v>5</v>
      </c>
      <c r="F86" s="25">
        <v>3000</v>
      </c>
      <c r="G86" s="69">
        <f t="shared" si="2"/>
        <v>15000</v>
      </c>
      <c r="H86" s="25">
        <v>5</v>
      </c>
      <c r="I86" s="71">
        <f t="shared" si="3"/>
        <v>0</v>
      </c>
      <c r="J86" s="55">
        <v>15000</v>
      </c>
      <c r="K86" s="55"/>
      <c r="L86" s="60">
        <v>9000</v>
      </c>
      <c r="M86" s="55"/>
      <c r="N86" s="55">
        <v>12500</v>
      </c>
    </row>
    <row r="87" spans="1:14">
      <c r="A87" s="34" t="s">
        <v>126</v>
      </c>
      <c r="B87" s="37" t="s">
        <v>75</v>
      </c>
      <c r="C87" s="37" t="s">
        <v>174</v>
      </c>
      <c r="D87" s="10" t="s">
        <v>9</v>
      </c>
      <c r="E87" s="53" t="s">
        <v>5</v>
      </c>
      <c r="F87" s="25">
        <v>8000</v>
      </c>
      <c r="G87" s="69">
        <f t="shared" si="2"/>
        <v>16000</v>
      </c>
      <c r="H87" s="25">
        <v>2</v>
      </c>
      <c r="I87" s="71">
        <f t="shared" si="3"/>
        <v>0</v>
      </c>
      <c r="J87" s="55">
        <v>16000</v>
      </c>
      <c r="K87" s="55"/>
      <c r="L87" s="55">
        <v>12000</v>
      </c>
      <c r="M87" s="55"/>
      <c r="N87" s="60">
        <v>11280</v>
      </c>
    </row>
    <row r="88" spans="1:14">
      <c r="A88" s="34" t="s">
        <v>127</v>
      </c>
      <c r="B88" s="37" t="s">
        <v>75</v>
      </c>
      <c r="C88" s="37" t="s">
        <v>175</v>
      </c>
      <c r="D88" s="10" t="s">
        <v>9</v>
      </c>
      <c r="E88" s="53" t="s">
        <v>5</v>
      </c>
      <c r="F88" s="25">
        <v>15000</v>
      </c>
      <c r="G88" s="69">
        <f t="shared" si="2"/>
        <v>30000</v>
      </c>
      <c r="H88" s="25">
        <v>2</v>
      </c>
      <c r="I88" s="71">
        <f t="shared" si="3"/>
        <v>0</v>
      </c>
      <c r="J88" s="56">
        <v>30000</v>
      </c>
      <c r="K88" s="56"/>
      <c r="L88" s="56">
        <v>30000</v>
      </c>
      <c r="M88" s="55"/>
      <c r="N88" s="60">
        <v>24000</v>
      </c>
    </row>
    <row r="89" spans="1:14">
      <c r="A89" s="34" t="s">
        <v>128</v>
      </c>
      <c r="B89" s="37" t="s">
        <v>75</v>
      </c>
      <c r="C89" s="37" t="s">
        <v>189</v>
      </c>
      <c r="D89" s="10" t="s">
        <v>9</v>
      </c>
      <c r="E89" s="53" t="s">
        <v>5</v>
      </c>
      <c r="F89" s="25">
        <v>4000</v>
      </c>
      <c r="G89" s="69">
        <f t="shared" si="2"/>
        <v>4000</v>
      </c>
      <c r="H89" s="25">
        <v>1</v>
      </c>
      <c r="I89" s="71">
        <f t="shared" si="3"/>
        <v>500</v>
      </c>
      <c r="J89" s="60">
        <v>3500</v>
      </c>
      <c r="K89" s="55"/>
      <c r="L89" s="55"/>
      <c r="M89" s="55"/>
      <c r="N89" s="55">
        <v>3980</v>
      </c>
    </row>
    <row r="90" spans="1:14">
      <c r="A90" s="34" t="s">
        <v>129</v>
      </c>
      <c r="B90" s="37" t="s">
        <v>75</v>
      </c>
      <c r="C90" s="37" t="s">
        <v>190</v>
      </c>
      <c r="D90" s="10" t="s">
        <v>9</v>
      </c>
      <c r="E90" s="53" t="s">
        <v>5</v>
      </c>
      <c r="F90" s="25">
        <v>1500</v>
      </c>
      <c r="G90" s="69">
        <f t="shared" si="2"/>
        <v>6000</v>
      </c>
      <c r="H90" s="25">
        <v>4</v>
      </c>
      <c r="I90" s="71">
        <f t="shared" si="3"/>
        <v>0</v>
      </c>
      <c r="J90" s="73">
        <v>6000</v>
      </c>
      <c r="K90" s="55"/>
      <c r="L90" s="73">
        <v>6000</v>
      </c>
      <c r="M90" s="55"/>
      <c r="N90" s="55"/>
    </row>
    <row r="91" spans="1:14">
      <c r="A91" s="34" t="s">
        <v>130</v>
      </c>
      <c r="B91" s="37" t="s">
        <v>75</v>
      </c>
      <c r="C91" s="37" t="s">
        <v>191</v>
      </c>
      <c r="D91" s="10" t="s">
        <v>9</v>
      </c>
      <c r="E91" s="53" t="s">
        <v>5</v>
      </c>
      <c r="F91" s="25">
        <v>3500</v>
      </c>
      <c r="G91" s="69">
        <f t="shared" si="2"/>
        <v>7000</v>
      </c>
      <c r="H91" s="25">
        <v>2</v>
      </c>
      <c r="I91" s="71">
        <f t="shared" si="3"/>
        <v>1000</v>
      </c>
      <c r="J91" s="60">
        <v>6000</v>
      </c>
      <c r="K91" s="55"/>
      <c r="L91" s="55"/>
      <c r="M91" s="55"/>
      <c r="N91" s="55"/>
    </row>
    <row r="92" spans="1:14">
      <c r="A92" s="34" t="s">
        <v>158</v>
      </c>
      <c r="B92" s="37" t="s">
        <v>75</v>
      </c>
      <c r="C92" s="37" t="s">
        <v>192</v>
      </c>
      <c r="D92" s="10" t="s">
        <v>9</v>
      </c>
      <c r="E92" s="53" t="s">
        <v>5</v>
      </c>
      <c r="F92" s="25">
        <v>50000</v>
      </c>
      <c r="G92" s="69">
        <f t="shared" si="2"/>
        <v>50000</v>
      </c>
      <c r="H92" s="25">
        <v>1</v>
      </c>
      <c r="I92" s="71">
        <f t="shared" si="3"/>
        <v>2000</v>
      </c>
      <c r="J92" s="55">
        <v>48000</v>
      </c>
      <c r="K92" s="55"/>
      <c r="L92" s="55">
        <v>45000</v>
      </c>
      <c r="M92" s="55"/>
      <c r="N92" s="60">
        <v>36000</v>
      </c>
    </row>
    <row r="93" spans="1:14">
      <c r="A93" s="34" t="s">
        <v>131</v>
      </c>
      <c r="B93" s="37" t="s">
        <v>75</v>
      </c>
      <c r="C93" s="37" t="s">
        <v>207</v>
      </c>
      <c r="D93" s="10" t="s">
        <v>9</v>
      </c>
      <c r="E93" s="53" t="s">
        <v>154</v>
      </c>
      <c r="F93" s="25">
        <v>3000</v>
      </c>
      <c r="G93" s="69">
        <f t="shared" si="2"/>
        <v>150000</v>
      </c>
      <c r="H93" s="25">
        <v>50</v>
      </c>
      <c r="I93" s="71">
        <f t="shared" si="3"/>
        <v>0</v>
      </c>
      <c r="J93" s="55">
        <v>150000</v>
      </c>
      <c r="K93" s="55"/>
      <c r="L93" s="60">
        <v>135000</v>
      </c>
      <c r="M93" s="55"/>
      <c r="N93" s="55"/>
    </row>
    <row r="94" spans="1:14">
      <c r="A94" s="34" t="s">
        <v>132</v>
      </c>
      <c r="B94" s="37" t="s">
        <v>75</v>
      </c>
      <c r="C94" s="37" t="s">
        <v>193</v>
      </c>
      <c r="D94" s="10" t="s">
        <v>9</v>
      </c>
      <c r="E94" s="53" t="s">
        <v>5</v>
      </c>
      <c r="F94" s="25">
        <v>40000</v>
      </c>
      <c r="G94" s="69">
        <f t="shared" si="2"/>
        <v>80000</v>
      </c>
      <c r="H94" s="25">
        <v>2</v>
      </c>
      <c r="I94" s="74">
        <f t="shared" si="3"/>
        <v>-10000</v>
      </c>
      <c r="J94" s="55">
        <v>90000</v>
      </c>
      <c r="K94" s="55"/>
      <c r="L94" s="55"/>
      <c r="M94" s="55"/>
      <c r="N94" s="60">
        <v>76000</v>
      </c>
    </row>
    <row r="95" spans="1:14">
      <c r="A95" s="34" t="s">
        <v>133</v>
      </c>
      <c r="B95" s="37" t="s">
        <v>75</v>
      </c>
      <c r="C95" s="37" t="s">
        <v>194</v>
      </c>
      <c r="D95" s="10" t="s">
        <v>9</v>
      </c>
      <c r="E95" s="53" t="s">
        <v>5</v>
      </c>
      <c r="F95" s="25">
        <v>45000</v>
      </c>
      <c r="G95" s="69">
        <f t="shared" ref="G95:G111" si="4">F95*H95</f>
        <v>90000</v>
      </c>
      <c r="H95" s="25">
        <v>2</v>
      </c>
      <c r="I95" s="74">
        <f t="shared" si="3"/>
        <v>-8000</v>
      </c>
      <c r="J95" s="55">
        <v>98000</v>
      </c>
      <c r="K95" s="55"/>
      <c r="L95" s="55"/>
      <c r="M95" s="55"/>
      <c r="N95" s="60">
        <v>87800</v>
      </c>
    </row>
    <row r="96" spans="1:14">
      <c r="A96" s="34" t="s">
        <v>134</v>
      </c>
      <c r="B96" s="37" t="s">
        <v>75</v>
      </c>
      <c r="C96" s="37" t="s">
        <v>208</v>
      </c>
      <c r="D96" s="10" t="s">
        <v>9</v>
      </c>
      <c r="E96" s="53" t="s">
        <v>154</v>
      </c>
      <c r="F96" s="25">
        <v>3000</v>
      </c>
      <c r="G96" s="69">
        <f t="shared" si="4"/>
        <v>30000</v>
      </c>
      <c r="H96" s="25">
        <v>10</v>
      </c>
      <c r="I96" s="71">
        <f t="shared" si="3"/>
        <v>0</v>
      </c>
      <c r="J96" s="55">
        <v>30000</v>
      </c>
      <c r="K96" s="55"/>
      <c r="L96" s="60">
        <v>27000</v>
      </c>
      <c r="M96" s="55"/>
      <c r="N96" s="55"/>
    </row>
    <row r="97" spans="1:14">
      <c r="A97" s="34" t="s">
        <v>135</v>
      </c>
      <c r="B97" s="37" t="s">
        <v>75</v>
      </c>
      <c r="C97" s="37" t="s">
        <v>216</v>
      </c>
      <c r="D97" s="10" t="s">
        <v>9</v>
      </c>
      <c r="E97" s="53" t="s">
        <v>154</v>
      </c>
      <c r="F97" s="25">
        <v>3000</v>
      </c>
      <c r="G97" s="69">
        <f t="shared" si="4"/>
        <v>120000</v>
      </c>
      <c r="H97" s="25">
        <v>40</v>
      </c>
      <c r="I97" s="71">
        <f t="shared" si="3"/>
        <v>0</v>
      </c>
      <c r="J97" s="55">
        <v>120000</v>
      </c>
      <c r="K97" s="55"/>
      <c r="L97" s="60">
        <v>108000</v>
      </c>
      <c r="M97" s="55"/>
      <c r="N97" s="55"/>
    </row>
    <row r="98" spans="1:14">
      <c r="A98" s="34" t="s">
        <v>136</v>
      </c>
      <c r="B98" s="37" t="s">
        <v>75</v>
      </c>
      <c r="C98" s="37" t="s">
        <v>210</v>
      </c>
      <c r="D98" s="10" t="s">
        <v>9</v>
      </c>
      <c r="E98" s="53" t="s">
        <v>154</v>
      </c>
      <c r="F98" s="25">
        <v>3000</v>
      </c>
      <c r="G98" s="69">
        <f t="shared" si="4"/>
        <v>180000</v>
      </c>
      <c r="H98" s="25">
        <v>60</v>
      </c>
      <c r="I98" s="71">
        <f t="shared" si="3"/>
        <v>0</v>
      </c>
      <c r="J98" s="55">
        <v>180000</v>
      </c>
      <c r="K98" s="55"/>
      <c r="L98" s="60">
        <v>162000</v>
      </c>
      <c r="M98" s="55"/>
      <c r="N98" s="55"/>
    </row>
    <row r="99" spans="1:14">
      <c r="A99" s="34" t="s">
        <v>137</v>
      </c>
      <c r="B99" s="37" t="s">
        <v>75</v>
      </c>
      <c r="C99" s="37" t="s">
        <v>195</v>
      </c>
      <c r="D99" s="10" t="s">
        <v>9</v>
      </c>
      <c r="E99" s="53" t="s">
        <v>5</v>
      </c>
      <c r="F99" s="25">
        <v>1100</v>
      </c>
      <c r="G99" s="69">
        <f t="shared" si="4"/>
        <v>4400</v>
      </c>
      <c r="H99" s="25">
        <v>4</v>
      </c>
      <c r="I99" s="71">
        <f t="shared" si="3"/>
        <v>0</v>
      </c>
      <c r="J99" s="60">
        <v>4400</v>
      </c>
      <c r="K99" s="55"/>
      <c r="L99" s="55"/>
      <c r="M99" s="55"/>
      <c r="N99" s="55"/>
    </row>
    <row r="100" spans="1:14">
      <c r="A100" s="34" t="s">
        <v>138</v>
      </c>
      <c r="B100" s="37" t="s">
        <v>75</v>
      </c>
      <c r="C100" s="37" t="s">
        <v>202</v>
      </c>
      <c r="D100" s="10" t="s">
        <v>9</v>
      </c>
      <c r="E100" s="53" t="s">
        <v>5</v>
      </c>
      <c r="F100" s="25">
        <v>40000</v>
      </c>
      <c r="G100" s="69">
        <f t="shared" si="4"/>
        <v>80000</v>
      </c>
      <c r="H100" s="25">
        <v>2</v>
      </c>
      <c r="I100" s="71">
        <f t="shared" si="3"/>
        <v>0</v>
      </c>
      <c r="J100" s="60">
        <v>80000</v>
      </c>
      <c r="K100" s="55"/>
      <c r="L100" s="55"/>
      <c r="M100" s="55"/>
      <c r="N100" s="55"/>
    </row>
    <row r="101" spans="1:14">
      <c r="A101" s="34" t="s">
        <v>139</v>
      </c>
      <c r="B101" s="37" t="s">
        <v>75</v>
      </c>
      <c r="C101" s="37" t="s">
        <v>203</v>
      </c>
      <c r="D101" s="10" t="s">
        <v>9</v>
      </c>
      <c r="E101" s="53" t="s">
        <v>5</v>
      </c>
      <c r="F101" s="25">
        <v>100000</v>
      </c>
      <c r="G101" s="69">
        <f t="shared" si="4"/>
        <v>100000</v>
      </c>
      <c r="H101" s="25">
        <v>1</v>
      </c>
      <c r="I101" s="71">
        <f t="shared" si="3"/>
        <v>4000</v>
      </c>
      <c r="J101" s="60">
        <v>96000</v>
      </c>
      <c r="K101" s="55"/>
      <c r="L101" s="55"/>
      <c r="M101" s="55"/>
      <c r="N101" s="55">
        <v>99000</v>
      </c>
    </row>
    <row r="102" spans="1:14">
      <c r="A102" s="34" t="s">
        <v>140</v>
      </c>
      <c r="B102" s="37" t="s">
        <v>75</v>
      </c>
      <c r="C102" s="37" t="s">
        <v>196</v>
      </c>
      <c r="D102" s="10" t="s">
        <v>9</v>
      </c>
      <c r="E102" s="53" t="s">
        <v>5</v>
      </c>
      <c r="F102" s="25">
        <v>62000</v>
      </c>
      <c r="G102" s="69">
        <f t="shared" si="4"/>
        <v>62000</v>
      </c>
      <c r="H102" s="25">
        <v>1</v>
      </c>
      <c r="I102" s="71">
        <f t="shared" si="3"/>
        <v>2000</v>
      </c>
      <c r="J102" s="60">
        <v>60000</v>
      </c>
      <c r="K102" s="55"/>
      <c r="L102" s="55"/>
      <c r="M102" s="55"/>
      <c r="N102" s="55"/>
    </row>
    <row r="103" spans="1:14">
      <c r="A103" s="34" t="s">
        <v>141</v>
      </c>
      <c r="B103" s="37" t="s">
        <v>75</v>
      </c>
      <c r="C103" s="37" t="s">
        <v>197</v>
      </c>
      <c r="D103" s="10" t="s">
        <v>9</v>
      </c>
      <c r="E103" s="53" t="s">
        <v>5</v>
      </c>
      <c r="F103" s="25">
        <v>120000</v>
      </c>
      <c r="G103" s="69">
        <f t="shared" si="4"/>
        <v>120000</v>
      </c>
      <c r="H103" s="25">
        <v>1</v>
      </c>
      <c r="I103" s="71">
        <f t="shared" si="3"/>
        <v>0</v>
      </c>
      <c r="J103" s="60">
        <v>120000</v>
      </c>
      <c r="K103" s="55"/>
      <c r="L103" s="55"/>
      <c r="M103" s="55"/>
      <c r="N103" s="55"/>
    </row>
    <row r="104" spans="1:14">
      <c r="A104" s="34" t="s">
        <v>142</v>
      </c>
      <c r="B104" s="37" t="s">
        <v>75</v>
      </c>
      <c r="C104" s="37" t="s">
        <v>198</v>
      </c>
      <c r="D104" s="10" t="s">
        <v>9</v>
      </c>
      <c r="E104" s="53" t="s">
        <v>5</v>
      </c>
      <c r="F104" s="25">
        <v>4000</v>
      </c>
      <c r="G104" s="69">
        <f t="shared" si="4"/>
        <v>8000</v>
      </c>
      <c r="H104" s="25">
        <v>2</v>
      </c>
      <c r="I104" s="74">
        <f t="shared" si="3"/>
        <v>1000</v>
      </c>
      <c r="J104" s="60">
        <v>7000</v>
      </c>
      <c r="K104" s="55"/>
      <c r="L104" s="55">
        <v>8000</v>
      </c>
      <c r="M104" s="55"/>
      <c r="N104" s="55">
        <v>7800</v>
      </c>
    </row>
    <row r="105" spans="1:14">
      <c r="A105" s="34" t="s">
        <v>143</v>
      </c>
      <c r="B105" s="37" t="s">
        <v>75</v>
      </c>
      <c r="C105" s="37" t="s">
        <v>199</v>
      </c>
      <c r="D105" s="10" t="s">
        <v>9</v>
      </c>
      <c r="E105" s="53" t="s">
        <v>5</v>
      </c>
      <c r="F105" s="25">
        <v>60000</v>
      </c>
      <c r="G105" s="69">
        <f t="shared" si="4"/>
        <v>60000</v>
      </c>
      <c r="H105" s="25">
        <v>1</v>
      </c>
      <c r="I105" s="71">
        <f t="shared" si="3"/>
        <v>3000</v>
      </c>
      <c r="J105" s="55">
        <v>57000</v>
      </c>
      <c r="K105" s="55"/>
      <c r="L105" s="55">
        <v>60000</v>
      </c>
      <c r="M105" s="55"/>
      <c r="N105" s="60">
        <v>54000</v>
      </c>
    </row>
    <row r="106" spans="1:14">
      <c r="A106" s="34" t="s">
        <v>144</v>
      </c>
      <c r="B106" s="37" t="s">
        <v>75</v>
      </c>
      <c r="C106" s="37" t="s">
        <v>167</v>
      </c>
      <c r="D106" s="10" t="s">
        <v>9</v>
      </c>
      <c r="E106" s="53" t="s">
        <v>5</v>
      </c>
      <c r="F106" s="25">
        <v>50000</v>
      </c>
      <c r="G106" s="69">
        <f t="shared" si="4"/>
        <v>50000</v>
      </c>
      <c r="H106" s="25">
        <v>1</v>
      </c>
      <c r="I106" s="71">
        <f t="shared" si="3"/>
        <v>2000</v>
      </c>
      <c r="J106" s="55">
        <v>48000</v>
      </c>
      <c r="K106" s="55"/>
      <c r="L106" s="60">
        <v>22000</v>
      </c>
      <c r="M106" s="55"/>
      <c r="N106" s="55">
        <v>22800</v>
      </c>
    </row>
    <row r="107" spans="1:14">
      <c r="A107" s="34" t="s">
        <v>145</v>
      </c>
      <c r="B107" s="37" t="s">
        <v>75</v>
      </c>
      <c r="C107" s="37" t="s">
        <v>168</v>
      </c>
      <c r="D107" s="10" t="s">
        <v>9</v>
      </c>
      <c r="E107" s="53" t="s">
        <v>5</v>
      </c>
      <c r="F107" s="25">
        <v>10000</v>
      </c>
      <c r="G107" s="69">
        <f t="shared" si="4"/>
        <v>20000</v>
      </c>
      <c r="H107" s="25">
        <v>2</v>
      </c>
      <c r="I107" s="71">
        <f t="shared" si="3"/>
        <v>0</v>
      </c>
      <c r="J107" s="60">
        <v>20000</v>
      </c>
      <c r="K107" s="55"/>
      <c r="L107" s="55"/>
      <c r="M107" s="55"/>
      <c r="N107" s="55"/>
    </row>
    <row r="108" spans="1:14">
      <c r="A108" s="34" t="s">
        <v>146</v>
      </c>
      <c r="B108" s="37" t="s">
        <v>75</v>
      </c>
      <c r="C108" s="37" t="s">
        <v>169</v>
      </c>
      <c r="D108" s="10" t="s">
        <v>9</v>
      </c>
      <c r="E108" s="53" t="s">
        <v>5</v>
      </c>
      <c r="F108" s="25">
        <v>7000</v>
      </c>
      <c r="G108" s="69">
        <f t="shared" si="4"/>
        <v>21000</v>
      </c>
      <c r="H108" s="25">
        <v>3</v>
      </c>
      <c r="I108" s="71">
        <f t="shared" si="3"/>
        <v>0</v>
      </c>
      <c r="J108" s="73">
        <v>21000</v>
      </c>
      <c r="K108" s="55"/>
      <c r="L108" s="73">
        <v>21000</v>
      </c>
      <c r="M108" s="55"/>
      <c r="N108" s="60">
        <v>18000</v>
      </c>
    </row>
    <row r="109" spans="1:14">
      <c r="A109" s="34" t="s">
        <v>147</v>
      </c>
      <c r="B109" s="37" t="s">
        <v>75</v>
      </c>
      <c r="C109" s="37" t="s">
        <v>200</v>
      </c>
      <c r="D109" s="10" t="s">
        <v>9</v>
      </c>
      <c r="E109" s="53" t="s">
        <v>5</v>
      </c>
      <c r="F109" s="25">
        <v>3000</v>
      </c>
      <c r="G109" s="69">
        <f t="shared" si="4"/>
        <v>6000</v>
      </c>
      <c r="H109" s="25">
        <v>2</v>
      </c>
      <c r="I109" s="71">
        <f t="shared" si="3"/>
        <v>0</v>
      </c>
      <c r="J109" s="73">
        <v>6000</v>
      </c>
      <c r="K109" s="55"/>
      <c r="L109" s="73">
        <v>6000</v>
      </c>
      <c r="M109" s="55"/>
      <c r="N109" s="55"/>
    </row>
    <row r="110" spans="1:14">
      <c r="A110" s="34" t="s">
        <v>148</v>
      </c>
      <c r="B110" s="37" t="s">
        <v>75</v>
      </c>
      <c r="C110" s="37" t="s">
        <v>201</v>
      </c>
      <c r="D110" s="10" t="s">
        <v>9</v>
      </c>
      <c r="E110" s="53" t="s">
        <v>5</v>
      </c>
      <c r="F110" s="25">
        <v>1300</v>
      </c>
      <c r="G110" s="69">
        <f t="shared" si="4"/>
        <v>2600</v>
      </c>
      <c r="H110" s="25">
        <v>2</v>
      </c>
      <c r="I110" s="71">
        <f t="shared" si="3"/>
        <v>0</v>
      </c>
      <c r="J110" s="55">
        <v>2600</v>
      </c>
      <c r="K110" s="55"/>
      <c r="L110" s="55"/>
      <c r="M110" s="55"/>
      <c r="N110" s="60">
        <v>1500</v>
      </c>
    </row>
    <row r="111" spans="1:14">
      <c r="A111" s="34" t="s">
        <v>159</v>
      </c>
      <c r="B111" s="37" t="s">
        <v>75</v>
      </c>
      <c r="C111" s="37" t="s">
        <v>170</v>
      </c>
      <c r="D111" s="10" t="s">
        <v>9</v>
      </c>
      <c r="E111" s="53" t="s">
        <v>5</v>
      </c>
      <c r="F111" s="25">
        <v>25000</v>
      </c>
      <c r="G111" s="69">
        <f t="shared" si="4"/>
        <v>100000</v>
      </c>
      <c r="H111" s="25">
        <v>4</v>
      </c>
      <c r="I111" s="71">
        <f t="shared" si="3"/>
        <v>5000</v>
      </c>
      <c r="J111" s="60">
        <v>95000</v>
      </c>
      <c r="K111" s="55"/>
      <c r="L111" s="55">
        <v>100000</v>
      </c>
      <c r="M111" s="55"/>
      <c r="N111" s="55">
        <v>120000</v>
      </c>
    </row>
    <row r="112" spans="1:14">
      <c r="A112" s="34"/>
      <c r="B112" s="75"/>
      <c r="C112" s="75"/>
      <c r="D112" s="70"/>
      <c r="E112" s="76"/>
      <c r="F112" s="77"/>
      <c r="G112" s="69">
        <f>SUM(G72:G111)</f>
        <v>2849400</v>
      </c>
      <c r="H112" s="25"/>
      <c r="I112" s="46"/>
      <c r="J112" s="78"/>
      <c r="K112" s="14"/>
      <c r="L112" s="14"/>
      <c r="M112" s="14"/>
      <c r="N112" s="14"/>
    </row>
    <row r="113" spans="1:14">
      <c r="A113" s="192" t="s">
        <v>211</v>
      </c>
      <c r="B113" s="193"/>
      <c r="C113" s="193"/>
      <c r="D113" s="193"/>
      <c r="E113" s="193"/>
      <c r="F113" s="194"/>
      <c r="G113" s="68">
        <f>SUM(G32:G111)</f>
        <v>4600000.05</v>
      </c>
      <c r="H113" s="12"/>
    </row>
    <row r="114" spans="1:14">
      <c r="A114" s="34" t="s">
        <v>65</v>
      </c>
      <c r="B114" s="10" t="s">
        <v>161</v>
      </c>
      <c r="C114" s="11" t="s">
        <v>80</v>
      </c>
      <c r="D114" s="9" t="s">
        <v>9</v>
      </c>
      <c r="E114" s="11" t="s">
        <v>20</v>
      </c>
      <c r="F114" s="9">
        <v>320</v>
      </c>
      <c r="G114" s="52">
        <f>H114*F114</f>
        <v>96000</v>
      </c>
      <c r="H114" s="9">
        <v>300</v>
      </c>
      <c r="K114">
        <v>2849.4</v>
      </c>
    </row>
    <row r="115" spans="1:14" s="14" customFormat="1">
      <c r="A115" s="34" t="s">
        <v>43</v>
      </c>
      <c r="B115" s="24" t="s">
        <v>162</v>
      </c>
      <c r="C115" s="20" t="s">
        <v>153</v>
      </c>
      <c r="D115" s="11" t="s">
        <v>9</v>
      </c>
      <c r="E115" s="11" t="s">
        <v>20</v>
      </c>
      <c r="F115" s="36">
        <v>320</v>
      </c>
      <c r="G115" s="23">
        <f>H115*F115</f>
        <v>1158400</v>
      </c>
      <c r="H115" s="35">
        <v>3620</v>
      </c>
      <c r="J115"/>
      <c r="K115"/>
      <c r="L115"/>
      <c r="M115"/>
      <c r="N115"/>
    </row>
    <row r="116" spans="1:14" s="14" customFormat="1">
      <c r="A116" s="34" t="s">
        <v>66</v>
      </c>
      <c r="B116" s="10" t="s">
        <v>163</v>
      </c>
      <c r="C116" s="11" t="s">
        <v>80</v>
      </c>
      <c r="D116" s="11" t="s">
        <v>9</v>
      </c>
      <c r="E116" s="11" t="s">
        <v>20</v>
      </c>
      <c r="F116" s="36">
        <v>350</v>
      </c>
      <c r="G116" s="23">
        <f>H116*F116</f>
        <v>315000</v>
      </c>
      <c r="H116" s="35">
        <v>900</v>
      </c>
    </row>
    <row r="117" spans="1:14" s="14" customFormat="1">
      <c r="A117" s="34" t="s">
        <v>81</v>
      </c>
      <c r="B117" s="24" t="s">
        <v>164</v>
      </c>
      <c r="C117" s="20" t="s">
        <v>153</v>
      </c>
      <c r="D117" s="11" t="s">
        <v>9</v>
      </c>
      <c r="E117" s="11" t="s">
        <v>20</v>
      </c>
      <c r="F117" s="36">
        <v>340</v>
      </c>
      <c r="G117" s="23">
        <f>H117*F117</f>
        <v>3460520</v>
      </c>
      <c r="H117" s="35">
        <v>10178</v>
      </c>
    </row>
    <row r="118" spans="1:14" s="14" customFormat="1">
      <c r="A118" s="34" t="s">
        <v>66</v>
      </c>
      <c r="B118" s="24" t="s">
        <v>70</v>
      </c>
      <c r="C118" s="20" t="s">
        <v>71</v>
      </c>
      <c r="D118" s="11" t="s">
        <v>9</v>
      </c>
      <c r="E118" s="9" t="s">
        <v>8</v>
      </c>
      <c r="F118" s="6">
        <v>175</v>
      </c>
      <c r="G118" s="23">
        <f>H118*F118</f>
        <v>5899950</v>
      </c>
      <c r="H118" s="35">
        <v>33714</v>
      </c>
      <c r="K118" s="14">
        <f>L118/F118</f>
        <v>8000</v>
      </c>
      <c r="L118" s="14">
        <v>1400000</v>
      </c>
      <c r="N118" s="14">
        <f>L118/F118</f>
        <v>8000</v>
      </c>
    </row>
    <row r="119" spans="1:14" s="14" customFormat="1">
      <c r="A119" s="34" t="s">
        <v>81</v>
      </c>
      <c r="B119" s="187" t="s">
        <v>64</v>
      </c>
      <c r="C119" s="188"/>
      <c r="D119" s="189"/>
      <c r="E119" s="9"/>
      <c r="F119" s="6"/>
      <c r="G119" s="23"/>
      <c r="H119" s="25"/>
    </row>
    <row r="120" spans="1:14">
      <c r="A120" s="43" t="s">
        <v>72</v>
      </c>
      <c r="B120" s="24" t="s">
        <v>78</v>
      </c>
      <c r="C120" s="20" t="s">
        <v>77</v>
      </c>
      <c r="D120" s="11" t="s">
        <v>10</v>
      </c>
      <c r="E120" s="11" t="s">
        <v>8</v>
      </c>
      <c r="F120" s="25">
        <v>6500</v>
      </c>
      <c r="G120" s="23">
        <f>H120*F120</f>
        <v>650000</v>
      </c>
      <c r="H120" s="25">
        <v>100</v>
      </c>
      <c r="J120" s="14"/>
      <c r="K120" s="14"/>
      <c r="L120" s="14">
        <f>25714+8000</f>
        <v>33714</v>
      </c>
      <c r="M120" s="14"/>
      <c r="N120" s="14"/>
    </row>
    <row r="121" spans="1:14">
      <c r="A121" s="19"/>
      <c r="B121" s="22"/>
      <c r="C121" s="21" t="s">
        <v>6</v>
      </c>
      <c r="D121" s="11"/>
      <c r="E121" s="9"/>
      <c r="F121" s="11"/>
      <c r="G121" s="44">
        <f>G122+G123</f>
        <v>400000</v>
      </c>
      <c r="H121" s="12"/>
    </row>
    <row r="122" spans="1:14">
      <c r="A122" s="34" t="s">
        <v>72</v>
      </c>
      <c r="B122" s="37" t="s">
        <v>73</v>
      </c>
      <c r="C122" s="20" t="s">
        <v>21</v>
      </c>
      <c r="D122" s="10" t="s">
        <v>10</v>
      </c>
      <c r="E122" s="9" t="s">
        <v>7</v>
      </c>
      <c r="F122" s="10"/>
      <c r="G122" s="23">
        <v>250000</v>
      </c>
      <c r="H122" s="12">
        <v>1</v>
      </c>
    </row>
    <row r="123" spans="1:14" s="14" customFormat="1">
      <c r="A123" s="34" t="s">
        <v>68</v>
      </c>
      <c r="B123" s="37" t="s">
        <v>74</v>
      </c>
      <c r="C123" s="20" t="s">
        <v>22</v>
      </c>
      <c r="D123" s="10" t="s">
        <v>10</v>
      </c>
      <c r="E123" s="9" t="s">
        <v>7</v>
      </c>
      <c r="F123" s="10"/>
      <c r="G123" s="23">
        <v>150000</v>
      </c>
      <c r="H123" s="9">
        <v>1</v>
      </c>
      <c r="J123"/>
      <c r="K123"/>
      <c r="L123"/>
      <c r="M123"/>
      <c r="N123"/>
    </row>
    <row r="124" spans="1:14" s="28" customFormat="1" ht="22.5" customHeight="1">
      <c r="A124" s="190" t="s">
        <v>165</v>
      </c>
      <c r="B124" s="190"/>
      <c r="C124" s="190"/>
      <c r="D124" s="29" t="s">
        <v>13</v>
      </c>
      <c r="F124" s="30" t="s">
        <v>82</v>
      </c>
      <c r="G124" s="31"/>
      <c r="J124" s="14"/>
      <c r="K124" s="14"/>
      <c r="L124" s="14"/>
      <c r="M124" s="14"/>
      <c r="N124" s="14"/>
    </row>
    <row r="125" spans="1:14" s="28" customFormat="1" ht="12.75">
      <c r="A125" s="191"/>
      <c r="B125" s="191"/>
      <c r="C125" s="191"/>
      <c r="D125" s="29"/>
      <c r="F125" s="30"/>
      <c r="G125" s="31"/>
    </row>
    <row r="126" spans="1:14" s="28" customFormat="1" ht="12.75">
      <c r="A126" s="27" t="s">
        <v>29</v>
      </c>
      <c r="D126" s="29"/>
      <c r="F126" s="30"/>
      <c r="G126" s="31"/>
    </row>
    <row r="127" spans="1:14" s="28" customFormat="1" ht="25.5">
      <c r="A127" s="27"/>
      <c r="C127" s="40" t="s">
        <v>31</v>
      </c>
      <c r="D127" s="29" t="s">
        <v>13</v>
      </c>
      <c r="F127" s="30" t="s">
        <v>30</v>
      </c>
      <c r="G127" s="31"/>
    </row>
    <row r="128" spans="1:14" s="28" customFormat="1" ht="12.75">
      <c r="A128" s="27"/>
      <c r="C128" s="40"/>
      <c r="D128" s="29"/>
      <c r="F128" s="30"/>
      <c r="G128" s="31"/>
    </row>
    <row r="129" spans="1:14">
      <c r="A129" s="27" t="s">
        <v>14</v>
      </c>
      <c r="B129" s="28"/>
      <c r="C129" s="28"/>
      <c r="D129" s="29" t="s">
        <v>13</v>
      </c>
      <c r="E129" s="28"/>
      <c r="F129" s="30" t="s">
        <v>15</v>
      </c>
      <c r="G129" s="31"/>
      <c r="H129" s="16"/>
      <c r="J129" s="28"/>
      <c r="K129" s="28"/>
      <c r="L129" s="28"/>
      <c r="M129" s="28"/>
      <c r="N129" s="28"/>
    </row>
    <row r="130" spans="1:14">
      <c r="A130" s="16"/>
      <c r="B130" s="17"/>
      <c r="C130" s="41"/>
      <c r="D130" s="16"/>
      <c r="E130" s="16"/>
      <c r="F130" s="16"/>
      <c r="G130" s="16"/>
      <c r="H130" s="16"/>
    </row>
    <row r="131" spans="1:14">
      <c r="A131" s="16"/>
      <c r="B131" s="17"/>
      <c r="C131" s="41"/>
      <c r="D131" s="16"/>
      <c r="E131" s="16"/>
      <c r="F131" s="16"/>
      <c r="G131" s="16"/>
      <c r="H131" s="16"/>
    </row>
    <row r="132" spans="1:14">
      <c r="A132" s="16"/>
      <c r="B132" s="17"/>
      <c r="C132" s="41"/>
      <c r="D132" s="16"/>
      <c r="E132" s="16"/>
      <c r="F132" s="16"/>
      <c r="G132" s="16"/>
      <c r="H132" s="16"/>
    </row>
    <row r="133" spans="1:14">
      <c r="A133" s="16"/>
      <c r="B133" s="17"/>
      <c r="C133" s="41"/>
      <c r="D133" s="16"/>
      <c r="E133" s="16"/>
      <c r="F133" s="16"/>
      <c r="G133" s="16"/>
      <c r="H133" s="16"/>
    </row>
    <row r="134" spans="1:14">
      <c r="A134" s="16"/>
      <c r="B134" s="17"/>
      <c r="C134" s="41"/>
      <c r="D134" s="16"/>
      <c r="E134" s="16"/>
      <c r="F134" s="16"/>
      <c r="G134" s="16"/>
      <c r="H134" s="16"/>
    </row>
    <row r="135" spans="1:14">
      <c r="A135" s="16"/>
      <c r="B135" s="17"/>
      <c r="C135" s="41"/>
      <c r="D135" s="16"/>
      <c r="E135" s="16"/>
      <c r="F135" s="16"/>
      <c r="G135" s="16"/>
      <c r="H135" s="16"/>
    </row>
    <row r="136" spans="1:14">
      <c r="A136" s="16"/>
      <c r="B136" s="17"/>
      <c r="C136" s="41"/>
      <c r="D136" s="16"/>
      <c r="E136" s="16"/>
      <c r="F136" s="16"/>
      <c r="G136" s="16"/>
      <c r="H136" s="16"/>
    </row>
    <row r="137" spans="1:14">
      <c r="A137" s="16"/>
      <c r="B137" s="17"/>
      <c r="C137" s="41"/>
      <c r="D137" s="16"/>
      <c r="E137" s="16"/>
      <c r="F137" s="16"/>
      <c r="G137" s="16"/>
      <c r="H137" s="16"/>
    </row>
    <row r="138" spans="1:14">
      <c r="A138" s="16"/>
      <c r="B138" s="17"/>
      <c r="C138" s="41"/>
      <c r="D138" s="16"/>
      <c r="E138" s="16"/>
      <c r="F138" s="16"/>
      <c r="G138" s="16"/>
      <c r="H138" s="16"/>
    </row>
    <row r="139" spans="1:14">
      <c r="A139" s="16"/>
      <c r="B139" s="17"/>
      <c r="C139" s="41"/>
      <c r="D139" s="16"/>
      <c r="E139" s="16"/>
      <c r="F139" s="16"/>
      <c r="G139" s="16"/>
      <c r="H139" s="16"/>
    </row>
    <row r="140" spans="1:14">
      <c r="A140" s="16"/>
      <c r="B140" s="17"/>
      <c r="C140" s="41"/>
      <c r="D140" s="16"/>
      <c r="E140" s="16"/>
      <c r="F140" s="16"/>
      <c r="G140" s="16"/>
      <c r="H140" s="16"/>
    </row>
    <row r="141" spans="1:14">
      <c r="A141" s="16"/>
      <c r="B141" s="17"/>
      <c r="C141" s="41"/>
      <c r="D141" s="16"/>
      <c r="E141" s="16"/>
      <c r="F141" s="16"/>
      <c r="G141" s="16"/>
      <c r="H141" s="16"/>
    </row>
    <row r="142" spans="1:14">
      <c r="A142" s="16"/>
      <c r="B142" s="17"/>
      <c r="C142" s="41"/>
      <c r="D142" s="16"/>
      <c r="E142" s="16"/>
      <c r="F142" s="16"/>
      <c r="G142" s="16"/>
      <c r="H142" s="16"/>
    </row>
    <row r="143" spans="1:14">
      <c r="A143" s="16"/>
      <c r="B143" s="17"/>
      <c r="C143" s="41"/>
      <c r="D143" s="16"/>
      <c r="E143" s="16"/>
      <c r="F143" s="16"/>
      <c r="G143" s="16"/>
      <c r="H143" s="16"/>
    </row>
    <row r="144" spans="1:14">
      <c r="A144" s="16"/>
      <c r="B144" s="17"/>
      <c r="C144" s="41"/>
      <c r="D144" s="16"/>
      <c r="E144" s="16"/>
      <c r="F144" s="16"/>
      <c r="G144" s="16"/>
      <c r="H144" s="16"/>
    </row>
    <row r="145" spans="1:8">
      <c r="A145" s="16"/>
      <c r="B145" s="17"/>
      <c r="C145" s="41"/>
      <c r="D145" s="16"/>
      <c r="E145" s="16"/>
      <c r="F145" s="16"/>
      <c r="G145" s="16"/>
      <c r="H145" s="16"/>
    </row>
    <row r="146" spans="1:8">
      <c r="A146" s="16"/>
      <c r="B146" s="17"/>
      <c r="C146" s="41"/>
      <c r="D146" s="16"/>
      <c r="E146" s="16"/>
      <c r="F146" s="16"/>
      <c r="G146" s="16"/>
      <c r="H146" s="16"/>
    </row>
    <row r="147" spans="1:8">
      <c r="A147" s="16"/>
      <c r="B147" s="17"/>
      <c r="C147" s="41"/>
      <c r="D147" s="16"/>
      <c r="E147" s="16"/>
      <c r="F147" s="16"/>
      <c r="G147" s="16"/>
      <c r="H147" s="16"/>
    </row>
    <row r="148" spans="1:8">
      <c r="A148" s="16"/>
      <c r="B148" s="17"/>
      <c r="C148" s="41"/>
      <c r="D148" s="16"/>
      <c r="E148" s="16"/>
      <c r="F148" s="16"/>
      <c r="G148" s="16"/>
      <c r="H148" s="16"/>
    </row>
    <row r="149" spans="1:8">
      <c r="A149" s="16"/>
      <c r="B149" s="17"/>
      <c r="C149" s="41"/>
      <c r="D149" s="16"/>
      <c r="E149" s="16"/>
      <c r="F149" s="16"/>
      <c r="G149" s="16"/>
      <c r="H149" s="16"/>
    </row>
    <row r="150" spans="1:8">
      <c r="A150" s="16"/>
      <c r="B150" s="17"/>
      <c r="C150" s="41"/>
      <c r="D150" s="16"/>
      <c r="E150" s="16"/>
      <c r="F150" s="16"/>
      <c r="G150" s="16"/>
      <c r="H150" s="16"/>
    </row>
    <row r="151" spans="1:8">
      <c r="A151" s="16"/>
      <c r="B151" s="17"/>
      <c r="C151" s="41"/>
      <c r="D151" s="16"/>
      <c r="E151" s="16"/>
      <c r="F151" s="16"/>
      <c r="G151" s="16"/>
      <c r="H151" s="16"/>
    </row>
    <row r="152" spans="1:8">
      <c r="A152" s="16"/>
      <c r="B152" s="17"/>
      <c r="C152" s="41"/>
      <c r="D152" s="16"/>
      <c r="E152" s="16"/>
      <c r="F152" s="16"/>
      <c r="G152" s="16"/>
      <c r="H152" s="16"/>
    </row>
    <row r="153" spans="1:8">
      <c r="A153" s="16"/>
      <c r="B153" s="17"/>
      <c r="C153" s="41"/>
      <c r="D153" s="16"/>
      <c r="E153" s="16"/>
      <c r="F153" s="16"/>
      <c r="G153" s="16"/>
      <c r="H153" s="16"/>
    </row>
    <row r="154" spans="1:8">
      <c r="A154" s="16"/>
      <c r="B154" s="17"/>
      <c r="C154" s="41"/>
      <c r="D154" s="16"/>
      <c r="E154" s="16"/>
      <c r="F154" s="16"/>
      <c r="G154" s="16"/>
      <c r="H154" s="16"/>
    </row>
    <row r="155" spans="1:8">
      <c r="A155" s="16"/>
      <c r="B155" s="17"/>
      <c r="C155" s="41"/>
      <c r="D155" s="16"/>
      <c r="E155" s="16"/>
      <c r="F155" s="16"/>
      <c r="G155" s="16"/>
      <c r="H155" s="16"/>
    </row>
    <row r="156" spans="1:8">
      <c r="A156" s="16"/>
      <c r="B156" s="17"/>
      <c r="C156" s="41"/>
      <c r="D156" s="16"/>
      <c r="E156" s="16"/>
      <c r="F156" s="16"/>
      <c r="G156" s="16"/>
      <c r="H156" s="16"/>
    </row>
    <row r="157" spans="1:8">
      <c r="A157" s="16"/>
      <c r="B157" s="17"/>
      <c r="C157" s="41"/>
      <c r="D157" s="16"/>
      <c r="E157" s="16"/>
      <c r="F157" s="16"/>
      <c r="G157" s="16"/>
      <c r="H157" s="16"/>
    </row>
    <row r="158" spans="1:8">
      <c r="A158" s="16"/>
      <c r="B158" s="17"/>
      <c r="C158" s="41"/>
      <c r="D158" s="16"/>
      <c r="E158" s="16"/>
      <c r="F158" s="16"/>
      <c r="G158" s="16"/>
      <c r="H158" s="16"/>
    </row>
    <row r="159" spans="1:8">
      <c r="A159" s="16"/>
      <c r="B159" s="17"/>
      <c r="C159" s="41"/>
      <c r="D159" s="16"/>
      <c r="E159" s="16"/>
      <c r="F159" s="16"/>
      <c r="G159" s="16"/>
      <c r="H159" s="16"/>
    </row>
    <row r="160" spans="1:8">
      <c r="A160" s="16"/>
      <c r="B160" s="17"/>
      <c r="C160" s="41"/>
      <c r="D160" s="16"/>
      <c r="E160" s="16"/>
      <c r="F160" s="16"/>
      <c r="G160" s="16"/>
      <c r="H160" s="16"/>
    </row>
    <row r="161" spans="1:8">
      <c r="A161" s="16"/>
      <c r="B161" s="17"/>
      <c r="C161" s="41"/>
      <c r="D161" s="16"/>
      <c r="E161" s="16"/>
      <c r="F161" s="16"/>
      <c r="G161" s="16"/>
      <c r="H161" s="16"/>
    </row>
    <row r="162" spans="1:8">
      <c r="A162" s="16"/>
      <c r="B162" s="17"/>
      <c r="C162" s="41"/>
      <c r="D162" s="16"/>
      <c r="E162" s="16"/>
      <c r="F162" s="16"/>
      <c r="G162" s="16"/>
      <c r="H162" s="16"/>
    </row>
    <row r="163" spans="1:8">
      <c r="A163" s="16"/>
      <c r="B163" s="17"/>
      <c r="C163" s="41"/>
      <c r="D163" s="16"/>
      <c r="E163" s="16"/>
      <c r="F163" s="16"/>
      <c r="G163" s="16"/>
      <c r="H163" s="16"/>
    </row>
    <row r="164" spans="1:8">
      <c r="A164" s="16"/>
      <c r="B164" s="17"/>
      <c r="C164" s="41"/>
      <c r="D164" s="16"/>
      <c r="E164" s="16"/>
      <c r="F164" s="16"/>
      <c r="G164" s="16"/>
      <c r="H164" s="16"/>
    </row>
    <row r="165" spans="1:8">
      <c r="A165" s="16"/>
      <c r="B165" s="17"/>
      <c r="C165" s="41"/>
      <c r="D165" s="16"/>
      <c r="E165" s="16"/>
      <c r="F165" s="16"/>
      <c r="G165" s="16"/>
      <c r="H165" s="16"/>
    </row>
    <row r="166" spans="1:8">
      <c r="A166" s="16"/>
      <c r="B166" s="17"/>
      <c r="C166" s="41"/>
      <c r="D166" s="16"/>
      <c r="E166" s="16"/>
      <c r="F166" s="16"/>
      <c r="G166" s="16"/>
      <c r="H166" s="16"/>
    </row>
    <row r="167" spans="1:8">
      <c r="A167" s="16"/>
      <c r="B167" s="17"/>
      <c r="C167" s="41"/>
      <c r="D167" s="16"/>
      <c r="E167" s="16"/>
      <c r="F167" s="16"/>
      <c r="G167" s="16"/>
      <c r="H167" s="16"/>
    </row>
    <row r="168" spans="1:8">
      <c r="A168" s="16"/>
      <c r="B168" s="17"/>
      <c r="C168" s="41"/>
      <c r="D168" s="16"/>
      <c r="E168" s="16"/>
      <c r="F168" s="16"/>
      <c r="G168" s="16"/>
      <c r="H168" s="16"/>
    </row>
    <row r="169" spans="1:8">
      <c r="A169" s="16"/>
      <c r="B169" s="17"/>
      <c r="C169" s="41"/>
      <c r="D169" s="16"/>
      <c r="E169" s="16"/>
      <c r="F169" s="16"/>
      <c r="G169" s="16"/>
      <c r="H169" s="16"/>
    </row>
    <row r="170" spans="1:8">
      <c r="A170" s="16"/>
      <c r="B170" s="17"/>
      <c r="C170" s="41"/>
      <c r="D170" s="16"/>
      <c r="E170" s="16"/>
      <c r="F170" s="16"/>
      <c r="G170" s="16"/>
      <c r="H170" s="16"/>
    </row>
    <row r="171" spans="1:8">
      <c r="A171" s="16"/>
      <c r="B171" s="17"/>
      <c r="C171" s="41"/>
      <c r="D171" s="16"/>
      <c r="E171" s="16"/>
      <c r="F171" s="16"/>
      <c r="G171" s="16"/>
      <c r="H171" s="16"/>
    </row>
    <row r="172" spans="1:8">
      <c r="A172" s="16"/>
      <c r="B172" s="17"/>
      <c r="C172" s="41"/>
      <c r="D172" s="16"/>
      <c r="E172" s="16"/>
      <c r="F172" s="16"/>
      <c r="G172" s="16"/>
      <c r="H172" s="16"/>
    </row>
    <row r="173" spans="1:8">
      <c r="A173" s="16"/>
      <c r="B173" s="17"/>
      <c r="C173" s="41"/>
      <c r="D173" s="16"/>
      <c r="E173" s="16"/>
      <c r="F173" s="16"/>
      <c r="G173" s="16"/>
      <c r="H173" s="16"/>
    </row>
    <row r="174" spans="1:8">
      <c r="A174" s="16"/>
      <c r="B174" s="17"/>
      <c r="C174" s="41"/>
      <c r="D174" s="16"/>
      <c r="E174" s="16"/>
      <c r="F174" s="16"/>
      <c r="G174" s="16"/>
      <c r="H174" s="16"/>
    </row>
    <row r="175" spans="1:8">
      <c r="A175" s="16"/>
      <c r="B175" s="17"/>
      <c r="C175" s="41"/>
      <c r="D175" s="16"/>
      <c r="E175" s="16"/>
      <c r="F175" s="16"/>
      <c r="G175" s="16"/>
      <c r="H175" s="16"/>
    </row>
    <row r="176" spans="1:8">
      <c r="A176" s="16"/>
      <c r="B176" s="17"/>
      <c r="C176" s="41"/>
      <c r="D176" s="16"/>
      <c r="E176" s="16"/>
      <c r="F176" s="16"/>
      <c r="G176" s="16"/>
      <c r="H176" s="16"/>
    </row>
    <row r="177" spans="1:8">
      <c r="A177" s="16"/>
      <c r="B177" s="17"/>
      <c r="C177" s="41"/>
      <c r="D177" s="16"/>
      <c r="E177" s="16"/>
      <c r="F177" s="16"/>
      <c r="G177" s="16"/>
      <c r="H177" s="16"/>
    </row>
    <row r="178" spans="1:8">
      <c r="A178" s="16"/>
      <c r="B178" s="17"/>
      <c r="C178" s="41"/>
      <c r="D178" s="16"/>
      <c r="E178" s="16"/>
      <c r="F178" s="16"/>
      <c r="G178" s="16"/>
      <c r="H178" s="16"/>
    </row>
    <row r="179" spans="1:8">
      <c r="A179" s="16"/>
      <c r="B179" s="17"/>
      <c r="C179" s="41"/>
      <c r="D179" s="16"/>
      <c r="E179" s="16"/>
      <c r="F179" s="16"/>
      <c r="G179" s="16"/>
      <c r="H179" s="16"/>
    </row>
    <row r="180" spans="1:8">
      <c r="A180" s="16"/>
      <c r="B180" s="17"/>
      <c r="C180" s="41"/>
      <c r="D180" s="16"/>
      <c r="E180" s="16"/>
      <c r="F180" s="16"/>
      <c r="G180" s="16"/>
      <c r="H180" s="16"/>
    </row>
    <row r="181" spans="1:8">
      <c r="A181" s="16"/>
      <c r="B181" s="17"/>
      <c r="C181" s="41"/>
      <c r="D181" s="16"/>
      <c r="E181" s="16"/>
      <c r="F181" s="16"/>
      <c r="G181" s="16"/>
      <c r="H181" s="16"/>
    </row>
    <row r="182" spans="1:8">
      <c r="A182" s="16"/>
      <c r="B182" s="17"/>
      <c r="C182" s="41"/>
      <c r="D182" s="16"/>
      <c r="E182" s="16"/>
      <c r="F182" s="16"/>
      <c r="G182" s="16"/>
      <c r="H182" s="16"/>
    </row>
    <row r="183" spans="1:8">
      <c r="A183" s="16"/>
      <c r="B183" s="17"/>
      <c r="C183" s="41"/>
      <c r="D183" s="16"/>
      <c r="E183" s="16"/>
      <c r="F183" s="16"/>
      <c r="G183" s="16"/>
      <c r="H183" s="16"/>
    </row>
    <row r="184" spans="1:8">
      <c r="A184" s="16"/>
      <c r="B184" s="17"/>
      <c r="C184" s="41"/>
      <c r="D184" s="16"/>
      <c r="E184" s="16"/>
      <c r="F184" s="16"/>
      <c r="G184" s="16"/>
      <c r="H184" s="16"/>
    </row>
    <row r="185" spans="1:8">
      <c r="A185" s="16"/>
      <c r="B185" s="17"/>
      <c r="C185" s="41"/>
      <c r="D185" s="16"/>
      <c r="E185" s="16"/>
      <c r="F185" s="16"/>
      <c r="G185" s="16"/>
      <c r="H185" s="16"/>
    </row>
    <row r="186" spans="1:8">
      <c r="A186" s="16"/>
      <c r="B186" s="17"/>
      <c r="C186" s="41"/>
      <c r="D186" s="16"/>
      <c r="E186" s="16"/>
      <c r="F186" s="16"/>
      <c r="G186" s="16"/>
      <c r="H186" s="16"/>
    </row>
    <row r="187" spans="1:8">
      <c r="A187" s="16"/>
      <c r="B187" s="17"/>
      <c r="C187" s="41"/>
      <c r="D187" s="16"/>
      <c r="E187" s="16"/>
      <c r="F187" s="16"/>
      <c r="G187" s="16"/>
      <c r="H187" s="16"/>
    </row>
    <row r="188" spans="1:8">
      <c r="A188" s="16"/>
      <c r="B188" s="17"/>
      <c r="C188" s="41"/>
      <c r="D188" s="16"/>
      <c r="E188" s="16"/>
      <c r="F188" s="16"/>
      <c r="G188" s="16"/>
      <c r="H188" s="16"/>
    </row>
    <row r="189" spans="1:8">
      <c r="A189" s="16"/>
      <c r="B189" s="17"/>
      <c r="C189" s="41"/>
      <c r="D189" s="16"/>
      <c r="E189" s="16"/>
      <c r="F189" s="16"/>
      <c r="G189" s="16"/>
      <c r="H189" s="16"/>
    </row>
    <row r="190" spans="1:8">
      <c r="A190" s="16"/>
      <c r="B190" s="17"/>
      <c r="C190" s="41"/>
      <c r="D190" s="16"/>
      <c r="E190" s="16"/>
      <c r="F190" s="16"/>
      <c r="G190" s="16"/>
      <c r="H190" s="16"/>
    </row>
    <row r="191" spans="1:8">
      <c r="A191" s="16"/>
      <c r="B191" s="17"/>
      <c r="C191" s="41"/>
      <c r="D191" s="16"/>
      <c r="E191" s="16"/>
      <c r="F191" s="16"/>
      <c r="G191" s="16"/>
      <c r="H191" s="16"/>
    </row>
    <row r="192" spans="1:8">
      <c r="A192" s="16"/>
      <c r="B192" s="17"/>
      <c r="C192" s="41"/>
      <c r="D192" s="16"/>
      <c r="E192" s="16"/>
      <c r="F192" s="16"/>
      <c r="G192" s="16"/>
      <c r="H192" s="16"/>
    </row>
    <row r="193" spans="1:8">
      <c r="A193" s="16"/>
      <c r="B193" s="17"/>
      <c r="C193" s="41"/>
      <c r="D193" s="16"/>
      <c r="E193" s="16"/>
      <c r="F193" s="16"/>
      <c r="G193" s="16"/>
      <c r="H193" s="16"/>
    </row>
    <row r="194" spans="1:8">
      <c r="A194" s="16"/>
      <c r="B194" s="17"/>
      <c r="C194" s="41"/>
      <c r="D194" s="16"/>
      <c r="E194" s="16"/>
      <c r="F194" s="16"/>
      <c r="G194" s="16"/>
      <c r="H194" s="16"/>
    </row>
    <row r="195" spans="1:8">
      <c r="A195" s="16"/>
      <c r="B195" s="17"/>
      <c r="C195" s="41"/>
      <c r="D195" s="16"/>
      <c r="E195" s="16"/>
      <c r="F195" s="16"/>
      <c r="G195" s="16"/>
    </row>
  </sheetData>
  <mergeCells count="21">
    <mergeCell ref="B23:D23"/>
    <mergeCell ref="A31:C31"/>
    <mergeCell ref="B119:D119"/>
    <mergeCell ref="A124:C125"/>
    <mergeCell ref="A113:F113"/>
    <mergeCell ref="A22:C22"/>
    <mergeCell ref="A7:H7"/>
    <mergeCell ref="A8:H8"/>
    <mergeCell ref="A9:B9"/>
    <mergeCell ref="C9:H9"/>
    <mergeCell ref="A10:H10"/>
    <mergeCell ref="B11:C11"/>
    <mergeCell ref="D11:D13"/>
    <mergeCell ref="E11:E13"/>
    <mergeCell ref="F11:F13"/>
    <mergeCell ref="G11:G13"/>
    <mergeCell ref="H11:H13"/>
    <mergeCell ref="A12:A13"/>
    <mergeCell ref="B12:B13"/>
    <mergeCell ref="C12:C13"/>
    <mergeCell ref="B15:D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6"/>
  <sheetViews>
    <sheetView topLeftCell="A12" workbookViewId="0">
      <selection activeCell="C16" sqref="C16"/>
    </sheetView>
  </sheetViews>
  <sheetFormatPr defaultRowHeight="15"/>
  <cols>
    <col min="1" max="1" width="3.85546875" customWidth="1"/>
    <col min="2" max="2" width="9.5703125" style="18" customWidth="1"/>
    <col min="3" max="3" width="21.7109375" style="42" customWidth="1"/>
    <col min="4" max="4" width="12.5703125" customWidth="1"/>
    <col min="5" max="5" width="10.28515625" customWidth="1"/>
    <col min="6" max="6" width="8" customWidth="1"/>
    <col min="7" max="7" width="8.85546875" customWidth="1"/>
    <col min="8" max="8" width="12.140625" customWidth="1"/>
    <col min="14" max="14" width="13.7109375" bestFit="1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230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67" t="s">
        <v>229</v>
      </c>
      <c r="B7" s="168"/>
      <c r="C7" s="168"/>
      <c r="D7" s="168"/>
      <c r="E7" s="168"/>
      <c r="F7" s="168"/>
      <c r="G7" s="168"/>
      <c r="H7" s="169"/>
    </row>
    <row r="8" spans="1:8" ht="27" customHeight="1">
      <c r="A8" s="170" t="s">
        <v>220</v>
      </c>
      <c r="B8" s="171"/>
      <c r="C8" s="171"/>
      <c r="D8" s="171"/>
      <c r="E8" s="171"/>
      <c r="F8" s="171"/>
      <c r="G8" s="171"/>
      <c r="H8" s="172"/>
    </row>
    <row r="9" spans="1:8" s="14" customFormat="1" ht="35.25" customHeight="1">
      <c r="A9" s="173" t="s">
        <v>3</v>
      </c>
      <c r="B9" s="174"/>
      <c r="C9" s="175" t="s">
        <v>27</v>
      </c>
      <c r="D9" s="175"/>
      <c r="E9" s="175"/>
      <c r="F9" s="175"/>
      <c r="G9" s="175"/>
      <c r="H9" s="176"/>
    </row>
    <row r="10" spans="1:8" s="14" customFormat="1">
      <c r="A10" s="177" t="s">
        <v>23</v>
      </c>
      <c r="B10" s="178"/>
      <c r="C10" s="178"/>
      <c r="D10" s="178"/>
      <c r="E10" s="178"/>
      <c r="F10" s="178"/>
      <c r="G10" s="178"/>
      <c r="H10" s="179"/>
    </row>
    <row r="11" spans="1:8" s="14" customFormat="1" ht="15" customHeight="1">
      <c r="A11" s="79"/>
      <c r="B11" s="200" t="s">
        <v>217</v>
      </c>
      <c r="C11" s="201"/>
      <c r="D11" s="16"/>
      <c r="E11" s="16"/>
      <c r="F11" s="16"/>
      <c r="G11" s="16"/>
      <c r="H11" s="80"/>
    </row>
    <row r="12" spans="1:8" ht="15" customHeight="1">
      <c r="A12" s="79"/>
      <c r="B12" s="202"/>
      <c r="C12" s="203"/>
      <c r="D12" s="180" t="s">
        <v>218</v>
      </c>
      <c r="E12" s="180" t="s">
        <v>0</v>
      </c>
      <c r="F12" s="180" t="s">
        <v>16</v>
      </c>
      <c r="G12" s="180" t="s">
        <v>18</v>
      </c>
      <c r="H12" s="180" t="s">
        <v>17</v>
      </c>
    </row>
    <row r="13" spans="1:8" ht="15" customHeight="1">
      <c r="A13" s="180" t="s">
        <v>4</v>
      </c>
      <c r="B13" s="198" t="s">
        <v>219</v>
      </c>
      <c r="C13" s="185" t="s">
        <v>12</v>
      </c>
      <c r="D13" s="180"/>
      <c r="E13" s="180"/>
      <c r="F13" s="180"/>
      <c r="G13" s="180"/>
      <c r="H13" s="180"/>
    </row>
    <row r="14" spans="1:8" ht="42.75" customHeight="1">
      <c r="A14" s="180"/>
      <c r="B14" s="198"/>
      <c r="C14" s="199"/>
      <c r="D14" s="180"/>
      <c r="E14" s="180"/>
      <c r="F14" s="180"/>
      <c r="G14" s="185"/>
      <c r="H14" s="180"/>
    </row>
    <row r="15" spans="1:8">
      <c r="A15" s="81"/>
      <c r="B15" s="26"/>
      <c r="C15" s="82" t="s">
        <v>2</v>
      </c>
      <c r="D15" s="82"/>
      <c r="E15" s="81"/>
      <c r="F15" s="81"/>
      <c r="G15" s="45"/>
      <c r="H15" s="96">
        <f>H16+H17+H18+H19+H20+H21+H22+H23</f>
        <v>112544000</v>
      </c>
    </row>
    <row r="16" spans="1:8" ht="24.75">
      <c r="A16" s="9">
        <v>1</v>
      </c>
      <c r="B16" s="10" t="s">
        <v>221</v>
      </c>
      <c r="C16" s="51" t="s">
        <v>24</v>
      </c>
      <c r="D16" s="10" t="s">
        <v>222</v>
      </c>
      <c r="E16" s="10" t="s">
        <v>7</v>
      </c>
      <c r="F16" s="25">
        <v>600000</v>
      </c>
      <c r="G16" s="25">
        <v>1</v>
      </c>
      <c r="H16" s="25">
        <f>F16*G16</f>
        <v>600000</v>
      </c>
    </row>
    <row r="17" spans="1:14">
      <c r="A17" s="38">
        <v>2</v>
      </c>
      <c r="B17" s="48" t="s">
        <v>223</v>
      </c>
      <c r="C17" s="51" t="s">
        <v>53</v>
      </c>
      <c r="D17" s="10" t="s">
        <v>222</v>
      </c>
      <c r="E17" s="10" t="s">
        <v>7</v>
      </c>
      <c r="F17" s="25">
        <v>900000</v>
      </c>
      <c r="G17" s="9">
        <v>1</v>
      </c>
      <c r="H17" s="9">
        <f>F17*G17</f>
        <v>900000</v>
      </c>
    </row>
    <row r="18" spans="1:14" ht="24.75">
      <c r="A18" s="9">
        <v>3</v>
      </c>
      <c r="B18" s="37" t="s">
        <v>224</v>
      </c>
      <c r="C18" s="54" t="s">
        <v>225</v>
      </c>
      <c r="D18" s="10" t="s">
        <v>226</v>
      </c>
      <c r="E18" s="53" t="s">
        <v>7</v>
      </c>
      <c r="F18" s="65">
        <v>87320000</v>
      </c>
      <c r="G18" s="25">
        <v>1</v>
      </c>
      <c r="H18" s="9">
        <f>F18*G18</f>
        <v>87320000</v>
      </c>
    </row>
    <row r="19" spans="1:14" s="14" customFormat="1">
      <c r="A19" s="38">
        <v>4</v>
      </c>
      <c r="B19" s="24" t="s">
        <v>25</v>
      </c>
      <c r="C19" s="20" t="s">
        <v>153</v>
      </c>
      <c r="D19" s="10" t="s">
        <v>226</v>
      </c>
      <c r="E19" s="11" t="s">
        <v>20</v>
      </c>
      <c r="F19" s="36">
        <v>440</v>
      </c>
      <c r="G19" s="35">
        <v>22000</v>
      </c>
      <c r="H19" s="25">
        <f>F19*G19</f>
        <v>9680000</v>
      </c>
    </row>
    <row r="20" spans="1:14" s="14" customFormat="1">
      <c r="A20" s="9">
        <v>5</v>
      </c>
      <c r="B20" s="24" t="s">
        <v>70</v>
      </c>
      <c r="C20" s="20" t="s">
        <v>71</v>
      </c>
      <c r="D20" s="10" t="s">
        <v>226</v>
      </c>
      <c r="E20" s="9" t="s">
        <v>8</v>
      </c>
      <c r="F20" s="6">
        <v>190</v>
      </c>
      <c r="G20" s="35">
        <v>52600</v>
      </c>
      <c r="H20" s="25">
        <f t="shared" ref="H20:H26" si="0">F20*G20</f>
        <v>9994000</v>
      </c>
    </row>
    <row r="21" spans="1:14" s="14" customFormat="1">
      <c r="A21" s="38">
        <v>6</v>
      </c>
      <c r="B21" s="24" t="s">
        <v>150</v>
      </c>
      <c r="C21" s="11" t="s">
        <v>227</v>
      </c>
      <c r="D21" s="10" t="s">
        <v>226</v>
      </c>
      <c r="E21" s="9" t="s">
        <v>154</v>
      </c>
      <c r="F21" s="6">
        <v>2000</v>
      </c>
      <c r="G21" s="35">
        <v>1300</v>
      </c>
      <c r="H21" s="25">
        <f t="shared" si="0"/>
        <v>2600000</v>
      </c>
      <c r="N21" s="97"/>
    </row>
    <row r="22" spans="1:14">
      <c r="A22" s="43" t="s">
        <v>72</v>
      </c>
      <c r="B22" s="24" t="s">
        <v>78</v>
      </c>
      <c r="C22" s="20" t="s">
        <v>77</v>
      </c>
      <c r="D22" s="10" t="s">
        <v>222</v>
      </c>
      <c r="E22" s="11" t="s">
        <v>8</v>
      </c>
      <c r="F22" s="25">
        <v>6500</v>
      </c>
      <c r="G22" s="25">
        <v>100</v>
      </c>
      <c r="H22" s="25">
        <f t="shared" si="0"/>
        <v>650000</v>
      </c>
    </row>
    <row r="23" spans="1:14">
      <c r="A23" s="43"/>
      <c r="B23" s="24">
        <v>30000000</v>
      </c>
      <c r="C23" s="20" t="s">
        <v>228</v>
      </c>
      <c r="D23" s="10" t="s">
        <v>222</v>
      </c>
      <c r="E23" s="11" t="s">
        <v>7</v>
      </c>
      <c r="F23" s="25">
        <v>800000</v>
      </c>
      <c r="G23" s="25">
        <v>1</v>
      </c>
      <c r="H23" s="25">
        <f t="shared" si="0"/>
        <v>800000</v>
      </c>
    </row>
    <row r="24" spans="1:14">
      <c r="A24" s="19"/>
      <c r="B24" s="22"/>
      <c r="C24" s="21" t="s">
        <v>6</v>
      </c>
      <c r="D24" s="11"/>
      <c r="E24" s="9"/>
      <c r="F24" s="11"/>
      <c r="G24" s="55"/>
      <c r="H24" s="96">
        <f>H25+H26</f>
        <v>500000</v>
      </c>
    </row>
    <row r="25" spans="1:14">
      <c r="A25" s="34" t="s">
        <v>72</v>
      </c>
      <c r="B25" s="37" t="s">
        <v>73</v>
      </c>
      <c r="C25" s="20" t="s">
        <v>21</v>
      </c>
      <c r="D25" s="10" t="s">
        <v>222</v>
      </c>
      <c r="E25" s="9" t="s">
        <v>7</v>
      </c>
      <c r="F25" s="36">
        <v>300000</v>
      </c>
      <c r="G25" s="36">
        <v>1</v>
      </c>
      <c r="H25" s="25">
        <f t="shared" si="0"/>
        <v>300000</v>
      </c>
    </row>
    <row r="26" spans="1:14" s="14" customFormat="1" ht="15.75" thickBot="1">
      <c r="A26" s="87" t="s">
        <v>68</v>
      </c>
      <c r="B26" s="88" t="s">
        <v>74</v>
      </c>
      <c r="C26" s="89" t="s">
        <v>22</v>
      </c>
      <c r="D26" s="90" t="s">
        <v>222</v>
      </c>
      <c r="E26" s="91" t="s">
        <v>7</v>
      </c>
      <c r="F26" s="92">
        <v>200000</v>
      </c>
      <c r="G26" s="92">
        <v>1</v>
      </c>
      <c r="H26" s="93">
        <f t="shared" si="0"/>
        <v>200000</v>
      </c>
    </row>
    <row r="27" spans="1:14" s="14" customFormat="1" ht="16.5" thickBot="1">
      <c r="A27" s="94"/>
      <c r="B27" s="197" t="s">
        <v>176</v>
      </c>
      <c r="C27" s="197"/>
      <c r="D27" s="197"/>
      <c r="E27" s="197"/>
      <c r="F27" s="95"/>
      <c r="G27" s="195">
        <f>H24+H15</f>
        <v>113044000</v>
      </c>
      <c r="H27" s="196"/>
    </row>
    <row r="28" spans="1:14" s="14" customFormat="1">
      <c r="A28" s="83"/>
      <c r="B28" s="15"/>
      <c r="C28" s="39"/>
      <c r="D28" s="84"/>
      <c r="E28" s="13"/>
      <c r="F28" s="85"/>
      <c r="G28" s="85"/>
      <c r="H28" s="86"/>
    </row>
    <row r="29" spans="1:14" s="28" customFormat="1" ht="12.75">
      <c r="A29" s="27" t="s">
        <v>29</v>
      </c>
      <c r="D29" s="29"/>
      <c r="F29" s="30"/>
      <c r="G29" s="31"/>
    </row>
    <row r="30" spans="1:14" s="28" customFormat="1" ht="25.5">
      <c r="A30" s="27"/>
      <c r="C30" s="40" t="s">
        <v>31</v>
      </c>
      <c r="D30" s="29" t="s">
        <v>13</v>
      </c>
      <c r="F30" s="30" t="s">
        <v>30</v>
      </c>
      <c r="G30" s="31"/>
    </row>
    <row r="31" spans="1:14" s="28" customFormat="1" ht="12.75">
      <c r="A31" s="27"/>
      <c r="C31" s="40"/>
      <c r="D31" s="29"/>
      <c r="F31" s="30"/>
      <c r="G31" s="31"/>
    </row>
    <row r="32" spans="1:14">
      <c r="A32" s="16"/>
      <c r="B32" s="17"/>
      <c r="C32" s="41"/>
      <c r="D32" s="16"/>
      <c r="E32" s="16"/>
      <c r="F32" s="16"/>
      <c r="G32" s="16"/>
      <c r="H32" s="16"/>
    </row>
    <row r="33" spans="1:8">
      <c r="A33" s="16"/>
      <c r="B33" s="17"/>
      <c r="C33" s="41"/>
      <c r="D33" s="16"/>
      <c r="E33" s="16"/>
      <c r="F33" s="16"/>
      <c r="G33" s="16"/>
      <c r="H33" s="16"/>
    </row>
    <row r="34" spans="1:8">
      <c r="A34" s="16"/>
      <c r="B34" s="17"/>
      <c r="C34" s="41"/>
      <c r="D34" s="16"/>
      <c r="E34" s="16"/>
      <c r="F34" s="16"/>
      <c r="G34" s="16"/>
      <c r="H34" s="16"/>
    </row>
    <row r="35" spans="1:8">
      <c r="A35" s="16"/>
      <c r="B35" s="17"/>
      <c r="C35" s="41"/>
      <c r="D35" s="16"/>
      <c r="E35" s="16"/>
      <c r="F35" s="16"/>
      <c r="G35" s="16"/>
      <c r="H35" s="16"/>
    </row>
    <row r="36" spans="1:8">
      <c r="A36" s="16"/>
      <c r="B36" s="17"/>
      <c r="C36" s="41"/>
      <c r="D36" s="16"/>
      <c r="E36" s="16"/>
      <c r="F36" s="16"/>
      <c r="G36" s="16"/>
      <c r="H36" s="16"/>
    </row>
    <row r="37" spans="1:8">
      <c r="A37" s="16"/>
      <c r="B37" s="17"/>
      <c r="C37" s="41"/>
      <c r="D37" s="16"/>
      <c r="E37" s="16"/>
      <c r="F37" s="16"/>
      <c r="G37" s="16"/>
      <c r="H37" s="16"/>
    </row>
    <row r="38" spans="1:8">
      <c r="A38" s="16"/>
      <c r="B38" s="17"/>
      <c r="C38" s="41"/>
      <c r="D38" s="16"/>
      <c r="E38" s="16"/>
      <c r="F38" s="16"/>
      <c r="G38" s="16"/>
      <c r="H38" s="16"/>
    </row>
    <row r="39" spans="1:8">
      <c r="A39" s="16"/>
      <c r="B39" s="17"/>
      <c r="C39" s="41"/>
      <c r="D39" s="16"/>
      <c r="E39" s="16"/>
      <c r="F39" s="16"/>
      <c r="G39" s="16"/>
      <c r="H39" s="16"/>
    </row>
    <row r="40" spans="1:8">
      <c r="A40" s="16"/>
      <c r="B40" s="17"/>
      <c r="C40" s="41"/>
      <c r="D40" s="16"/>
      <c r="E40" s="16"/>
      <c r="F40" s="16"/>
      <c r="G40" s="16"/>
      <c r="H40" s="16"/>
    </row>
    <row r="41" spans="1:8">
      <c r="A41" s="16"/>
      <c r="B41" s="17"/>
      <c r="C41" s="41"/>
      <c r="D41" s="16"/>
      <c r="E41" s="16"/>
      <c r="F41" s="16"/>
      <c r="G41" s="16"/>
      <c r="H41" s="16"/>
    </row>
    <row r="42" spans="1:8">
      <c r="A42" s="16"/>
      <c r="B42" s="17"/>
      <c r="C42" s="41"/>
      <c r="D42" s="16"/>
      <c r="E42" s="16"/>
      <c r="F42" s="16"/>
      <c r="G42" s="16"/>
      <c r="H42" s="16"/>
    </row>
    <row r="43" spans="1:8">
      <c r="A43" s="16"/>
      <c r="B43" s="17"/>
      <c r="C43" s="41"/>
      <c r="D43" s="16"/>
      <c r="E43" s="16"/>
      <c r="F43" s="16"/>
      <c r="G43" s="16"/>
      <c r="H43" s="16"/>
    </row>
    <row r="44" spans="1:8">
      <c r="A44" s="16"/>
      <c r="B44" s="17"/>
      <c r="C44" s="41"/>
      <c r="D44" s="16"/>
      <c r="E44" s="16"/>
      <c r="F44" s="16"/>
      <c r="G44" s="16"/>
      <c r="H44" s="16"/>
    </row>
    <row r="45" spans="1:8">
      <c r="A45" s="16"/>
      <c r="B45" s="17"/>
      <c r="C45" s="41"/>
      <c r="D45" s="16"/>
      <c r="E45" s="16"/>
      <c r="F45" s="16"/>
      <c r="G45" s="16"/>
      <c r="H45" s="16"/>
    </row>
    <row r="46" spans="1:8">
      <c r="A46" s="16"/>
      <c r="B46" s="17"/>
      <c r="C46" s="41"/>
      <c r="D46" s="16"/>
      <c r="E46" s="16"/>
      <c r="F46" s="16"/>
      <c r="G46" s="16"/>
      <c r="H46" s="16"/>
    </row>
    <row r="47" spans="1:8">
      <c r="A47" s="16"/>
      <c r="B47" s="17"/>
      <c r="C47" s="41"/>
      <c r="D47" s="16"/>
      <c r="E47" s="16"/>
      <c r="F47" s="16"/>
      <c r="G47" s="16"/>
      <c r="H47" s="16"/>
    </row>
    <row r="48" spans="1:8">
      <c r="A48" s="16"/>
      <c r="B48" s="17"/>
      <c r="C48" s="41"/>
      <c r="D48" s="16"/>
      <c r="E48" s="16"/>
      <c r="F48" s="16"/>
      <c r="G48" s="16"/>
      <c r="H48" s="16"/>
    </row>
    <row r="49" spans="1:8">
      <c r="A49" s="16"/>
      <c r="B49" s="17"/>
      <c r="C49" s="41"/>
      <c r="D49" s="16"/>
      <c r="E49" s="16"/>
      <c r="F49" s="16"/>
      <c r="G49" s="16"/>
      <c r="H49" s="16"/>
    </row>
    <row r="50" spans="1:8">
      <c r="A50" s="16"/>
      <c r="B50" s="17"/>
      <c r="C50" s="41"/>
      <c r="D50" s="16"/>
      <c r="E50" s="16"/>
      <c r="F50" s="16"/>
      <c r="G50" s="16"/>
      <c r="H50" s="16"/>
    </row>
    <row r="51" spans="1:8">
      <c r="A51" s="16"/>
      <c r="B51" s="17"/>
      <c r="C51" s="41"/>
      <c r="D51" s="16"/>
      <c r="E51" s="16"/>
      <c r="F51" s="16"/>
      <c r="G51" s="16"/>
      <c r="H51" s="16"/>
    </row>
    <row r="52" spans="1:8">
      <c r="A52" s="16"/>
      <c r="B52" s="17"/>
      <c r="C52" s="41"/>
      <c r="D52" s="16"/>
      <c r="E52" s="16"/>
      <c r="F52" s="16"/>
      <c r="G52" s="16"/>
      <c r="H52" s="16"/>
    </row>
    <row r="53" spans="1:8">
      <c r="A53" s="16"/>
      <c r="B53" s="17"/>
      <c r="C53" s="41"/>
      <c r="D53" s="16"/>
      <c r="E53" s="16"/>
      <c r="F53" s="16"/>
      <c r="G53" s="16"/>
      <c r="H53" s="16"/>
    </row>
    <row r="54" spans="1:8">
      <c r="A54" s="16"/>
      <c r="B54" s="17"/>
      <c r="C54" s="41"/>
      <c r="D54" s="16"/>
      <c r="E54" s="16"/>
      <c r="F54" s="16"/>
      <c r="G54" s="16"/>
      <c r="H54" s="16"/>
    </row>
    <row r="55" spans="1:8">
      <c r="A55" s="16"/>
      <c r="B55" s="17"/>
      <c r="C55" s="41"/>
      <c r="D55" s="16"/>
      <c r="E55" s="16"/>
      <c r="F55" s="16"/>
      <c r="G55" s="16"/>
      <c r="H55" s="16"/>
    </row>
    <row r="56" spans="1:8">
      <c r="A56" s="16"/>
      <c r="B56" s="17"/>
      <c r="C56" s="41"/>
      <c r="D56" s="16"/>
      <c r="E56" s="16"/>
      <c r="F56" s="16"/>
      <c r="G56" s="16"/>
      <c r="H56" s="16"/>
    </row>
    <row r="57" spans="1:8">
      <c r="A57" s="16"/>
      <c r="B57" s="17"/>
      <c r="C57" s="41"/>
      <c r="D57" s="16"/>
      <c r="E57" s="16"/>
      <c r="F57" s="16"/>
      <c r="G57" s="16"/>
      <c r="H57" s="16"/>
    </row>
    <row r="58" spans="1:8">
      <c r="A58" s="16"/>
      <c r="B58" s="17"/>
      <c r="C58" s="41"/>
      <c r="D58" s="16"/>
      <c r="E58" s="16"/>
      <c r="F58" s="16"/>
      <c r="G58" s="16"/>
      <c r="H58" s="16"/>
    </row>
    <row r="59" spans="1:8">
      <c r="A59" s="16"/>
      <c r="B59" s="17"/>
      <c r="C59" s="41"/>
      <c r="D59" s="16"/>
      <c r="E59" s="16"/>
      <c r="F59" s="16"/>
      <c r="G59" s="16"/>
      <c r="H59" s="16"/>
    </row>
    <row r="60" spans="1:8">
      <c r="A60" s="16"/>
      <c r="B60" s="17"/>
      <c r="C60" s="41"/>
      <c r="D60" s="16"/>
      <c r="E60" s="16"/>
      <c r="F60" s="16"/>
      <c r="G60" s="16"/>
      <c r="H60" s="16"/>
    </row>
    <row r="61" spans="1:8">
      <c r="A61" s="16"/>
      <c r="B61" s="17"/>
      <c r="C61" s="41"/>
      <c r="D61" s="16"/>
      <c r="E61" s="16"/>
      <c r="F61" s="16"/>
      <c r="G61" s="16"/>
      <c r="H61" s="16"/>
    </row>
    <row r="62" spans="1:8">
      <c r="A62" s="16"/>
      <c r="B62" s="17"/>
      <c r="C62" s="41"/>
      <c r="D62" s="16"/>
      <c r="E62" s="16"/>
      <c r="F62" s="16"/>
      <c r="G62" s="16"/>
      <c r="H62" s="16"/>
    </row>
    <row r="63" spans="1:8">
      <c r="A63" s="16"/>
      <c r="B63" s="17"/>
      <c r="C63" s="41"/>
      <c r="D63" s="16"/>
      <c r="E63" s="16"/>
      <c r="F63" s="16"/>
      <c r="G63" s="16"/>
      <c r="H63" s="16"/>
    </row>
    <row r="64" spans="1:8">
      <c r="A64" s="16"/>
      <c r="B64" s="17"/>
      <c r="C64" s="41"/>
      <c r="D64" s="16"/>
      <c r="E64" s="16"/>
      <c r="F64" s="16"/>
      <c r="G64" s="16"/>
      <c r="H64" s="16"/>
    </row>
    <row r="65" spans="1:8">
      <c r="A65" s="16"/>
      <c r="B65" s="17"/>
      <c r="C65" s="41"/>
      <c r="D65" s="16"/>
      <c r="E65" s="16"/>
      <c r="F65" s="16"/>
      <c r="G65" s="16"/>
      <c r="H65" s="16"/>
    </row>
    <row r="66" spans="1:8">
      <c r="A66" s="16"/>
      <c r="B66" s="17"/>
      <c r="C66" s="41"/>
      <c r="D66" s="16"/>
      <c r="E66" s="16"/>
      <c r="F66" s="16"/>
      <c r="G66" s="16"/>
      <c r="H66" s="16"/>
    </row>
    <row r="67" spans="1:8">
      <c r="A67" s="16"/>
      <c r="B67" s="17"/>
      <c r="C67" s="41"/>
      <c r="D67" s="16"/>
      <c r="E67" s="16"/>
      <c r="F67" s="16"/>
      <c r="G67" s="16"/>
      <c r="H67" s="16"/>
    </row>
    <row r="68" spans="1:8">
      <c r="A68" s="16"/>
      <c r="B68" s="17"/>
      <c r="C68" s="41"/>
      <c r="D68" s="16"/>
      <c r="E68" s="16"/>
      <c r="F68" s="16"/>
      <c r="G68" s="16"/>
      <c r="H68" s="16"/>
    </row>
    <row r="69" spans="1:8">
      <c r="A69" s="16"/>
      <c r="B69" s="17"/>
      <c r="C69" s="41"/>
      <c r="D69" s="16"/>
      <c r="E69" s="16"/>
      <c r="F69" s="16"/>
      <c r="G69" s="16"/>
      <c r="H69" s="16"/>
    </row>
    <row r="70" spans="1:8">
      <c r="A70" s="16"/>
      <c r="B70" s="17"/>
      <c r="C70" s="41"/>
      <c r="D70" s="16"/>
      <c r="E70" s="16"/>
      <c r="F70" s="16"/>
      <c r="G70" s="16"/>
      <c r="H70" s="16"/>
    </row>
    <row r="71" spans="1:8">
      <c r="A71" s="16"/>
      <c r="B71" s="17"/>
      <c r="C71" s="41"/>
      <c r="D71" s="16"/>
      <c r="E71" s="16"/>
      <c r="F71" s="16"/>
      <c r="G71" s="16"/>
      <c r="H71" s="16"/>
    </row>
    <row r="72" spans="1:8">
      <c r="A72" s="16"/>
      <c r="B72" s="17"/>
      <c r="C72" s="41"/>
      <c r="D72" s="16"/>
      <c r="E72" s="16"/>
      <c r="F72" s="16"/>
      <c r="G72" s="16"/>
      <c r="H72" s="16"/>
    </row>
    <row r="73" spans="1:8">
      <c r="A73" s="16"/>
      <c r="B73" s="17"/>
      <c r="C73" s="41"/>
      <c r="D73" s="16"/>
      <c r="E73" s="16"/>
      <c r="F73" s="16"/>
      <c r="G73" s="16"/>
      <c r="H73" s="16"/>
    </row>
    <row r="74" spans="1:8">
      <c r="A74" s="16"/>
      <c r="B74" s="17"/>
      <c r="C74" s="41"/>
      <c r="D74" s="16"/>
      <c r="E74" s="16"/>
      <c r="F74" s="16"/>
      <c r="G74" s="16"/>
      <c r="H74" s="16"/>
    </row>
    <row r="75" spans="1:8">
      <c r="A75" s="16"/>
      <c r="B75" s="17"/>
      <c r="C75" s="41"/>
      <c r="D75" s="16"/>
      <c r="E75" s="16"/>
      <c r="F75" s="16"/>
      <c r="G75" s="16"/>
      <c r="H75" s="16"/>
    </row>
    <row r="76" spans="1:8">
      <c r="A76" s="16"/>
      <c r="B76" s="17"/>
      <c r="C76" s="41"/>
      <c r="D76" s="16"/>
      <c r="E76" s="16"/>
      <c r="F76" s="16"/>
      <c r="G76" s="16"/>
      <c r="H76" s="16"/>
    </row>
    <row r="77" spans="1:8">
      <c r="A77" s="16"/>
      <c r="B77" s="17"/>
      <c r="C77" s="41"/>
      <c r="D77" s="16"/>
      <c r="E77" s="16"/>
      <c r="F77" s="16"/>
      <c r="G77" s="16"/>
      <c r="H77" s="16"/>
    </row>
    <row r="78" spans="1:8">
      <c r="A78" s="16"/>
      <c r="B78" s="17"/>
      <c r="C78" s="41"/>
      <c r="D78" s="16"/>
      <c r="E78" s="16"/>
      <c r="F78" s="16"/>
      <c r="G78" s="16"/>
      <c r="H78" s="16"/>
    </row>
    <row r="79" spans="1:8">
      <c r="A79" s="16"/>
      <c r="B79" s="17"/>
      <c r="C79" s="41"/>
      <c r="D79" s="16"/>
      <c r="E79" s="16"/>
      <c r="F79" s="16"/>
      <c r="G79" s="16"/>
      <c r="H79" s="16"/>
    </row>
    <row r="80" spans="1:8">
      <c r="A80" s="16"/>
      <c r="B80" s="17"/>
      <c r="C80" s="41"/>
      <c r="D80" s="16"/>
      <c r="E80" s="16"/>
      <c r="F80" s="16"/>
      <c r="G80" s="16"/>
      <c r="H80" s="16"/>
    </row>
    <row r="81" spans="1:8">
      <c r="A81" s="16"/>
      <c r="B81" s="17"/>
      <c r="C81" s="41"/>
      <c r="D81" s="16"/>
      <c r="E81" s="16"/>
      <c r="F81" s="16"/>
      <c r="G81" s="16"/>
      <c r="H81" s="16"/>
    </row>
    <row r="82" spans="1:8">
      <c r="A82" s="16"/>
      <c r="B82" s="17"/>
      <c r="C82" s="41"/>
      <c r="D82" s="16"/>
      <c r="E82" s="16"/>
      <c r="F82" s="16"/>
      <c r="G82" s="16"/>
      <c r="H82" s="16"/>
    </row>
    <row r="83" spans="1:8">
      <c r="A83" s="16"/>
      <c r="B83" s="17"/>
      <c r="C83" s="41"/>
      <c r="D83" s="16"/>
      <c r="E83" s="16"/>
      <c r="F83" s="16"/>
      <c r="G83" s="16"/>
      <c r="H83" s="16"/>
    </row>
    <row r="84" spans="1:8">
      <c r="A84" s="16"/>
      <c r="B84" s="17"/>
      <c r="C84" s="41"/>
      <c r="D84" s="16"/>
      <c r="E84" s="16"/>
      <c r="F84" s="16"/>
      <c r="G84" s="16"/>
      <c r="H84" s="16"/>
    </row>
    <row r="85" spans="1:8">
      <c r="A85" s="16"/>
      <c r="B85" s="17"/>
      <c r="C85" s="41"/>
      <c r="D85" s="16"/>
      <c r="E85" s="16"/>
      <c r="F85" s="16"/>
      <c r="G85" s="16"/>
      <c r="H85" s="16"/>
    </row>
    <row r="86" spans="1:8">
      <c r="A86" s="16"/>
      <c r="B86" s="17"/>
      <c r="C86" s="41"/>
      <c r="D86" s="16"/>
      <c r="E86" s="16"/>
      <c r="F86" s="16"/>
      <c r="G86" s="16"/>
      <c r="H86" s="16"/>
    </row>
    <row r="87" spans="1:8">
      <c r="A87" s="16"/>
      <c r="B87" s="17"/>
      <c r="C87" s="41"/>
      <c r="D87" s="16"/>
      <c r="E87" s="16"/>
      <c r="F87" s="16"/>
      <c r="G87" s="16"/>
      <c r="H87" s="16"/>
    </row>
    <row r="88" spans="1:8">
      <c r="A88" s="16"/>
      <c r="B88" s="17"/>
      <c r="C88" s="41"/>
      <c r="D88" s="16"/>
      <c r="E88" s="16"/>
      <c r="F88" s="16"/>
      <c r="G88" s="16"/>
      <c r="H88" s="16"/>
    </row>
    <row r="89" spans="1:8">
      <c r="A89" s="16"/>
      <c r="B89" s="17"/>
      <c r="C89" s="41"/>
      <c r="D89" s="16"/>
      <c r="E89" s="16"/>
      <c r="F89" s="16"/>
      <c r="G89" s="16"/>
      <c r="H89" s="16"/>
    </row>
    <row r="90" spans="1:8">
      <c r="A90" s="16"/>
      <c r="B90" s="17"/>
      <c r="C90" s="41"/>
      <c r="D90" s="16"/>
      <c r="E90" s="16"/>
      <c r="F90" s="16"/>
      <c r="G90" s="16"/>
      <c r="H90" s="16"/>
    </row>
    <row r="91" spans="1:8">
      <c r="A91" s="16"/>
      <c r="B91" s="17"/>
      <c r="C91" s="41"/>
      <c r="D91" s="16"/>
      <c r="E91" s="16"/>
      <c r="F91" s="16"/>
      <c r="G91" s="16"/>
      <c r="H91" s="16"/>
    </row>
    <row r="92" spans="1:8">
      <c r="A92" s="16"/>
      <c r="B92" s="17"/>
      <c r="C92" s="41"/>
      <c r="D92" s="16"/>
      <c r="E92" s="16"/>
      <c r="F92" s="16"/>
      <c r="G92" s="16"/>
      <c r="H92" s="16"/>
    </row>
    <row r="93" spans="1:8">
      <c r="A93" s="16"/>
      <c r="B93" s="17"/>
      <c r="C93" s="41"/>
      <c r="D93" s="16"/>
      <c r="E93" s="16"/>
      <c r="F93" s="16"/>
      <c r="G93" s="16"/>
      <c r="H93" s="16"/>
    </row>
    <row r="94" spans="1:8">
      <c r="A94" s="16"/>
      <c r="B94" s="17"/>
      <c r="C94" s="41"/>
      <c r="D94" s="16"/>
      <c r="E94" s="16"/>
      <c r="F94" s="16"/>
      <c r="G94" s="16"/>
      <c r="H94" s="16"/>
    </row>
    <row r="95" spans="1:8">
      <c r="A95" s="16"/>
      <c r="B95" s="17"/>
      <c r="C95" s="41"/>
      <c r="D95" s="16"/>
      <c r="E95" s="16"/>
      <c r="F95" s="16"/>
      <c r="G95" s="16"/>
      <c r="H95" s="16"/>
    </row>
    <row r="96" spans="1:8">
      <c r="A96" s="16"/>
      <c r="B96" s="17"/>
      <c r="C96" s="41"/>
      <c r="D96" s="16"/>
      <c r="E96" s="16"/>
      <c r="F96" s="16"/>
      <c r="G96" s="16"/>
    </row>
  </sheetData>
  <mergeCells count="16">
    <mergeCell ref="G27:H27"/>
    <mergeCell ref="B27:E27"/>
    <mergeCell ref="H12:H14"/>
    <mergeCell ref="A13:A14"/>
    <mergeCell ref="B13:B14"/>
    <mergeCell ref="C13:C14"/>
    <mergeCell ref="F12:F14"/>
    <mergeCell ref="G12:G14"/>
    <mergeCell ref="B11:C12"/>
    <mergeCell ref="D12:D14"/>
    <mergeCell ref="E12:E14"/>
    <mergeCell ref="A7:H7"/>
    <mergeCell ref="A8:H8"/>
    <mergeCell ref="A9:B9"/>
    <mergeCell ref="C9:H9"/>
    <mergeCell ref="A10:H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1" sqref="F1:F40"/>
    </sheetView>
  </sheetViews>
  <sheetFormatPr defaultRowHeight="15"/>
  <cols>
    <col min="1" max="1" width="4.42578125" style="57" customWidth="1"/>
    <col min="2" max="2" width="11.28515625" style="57" customWidth="1"/>
    <col min="3" max="3" width="34.85546875" style="57" customWidth="1"/>
    <col min="4" max="16384" width="9.140625" style="57"/>
  </cols>
  <sheetData>
    <row r="1" spans="1:11">
      <c r="A1" s="56">
        <v>1</v>
      </c>
      <c r="B1" s="63">
        <v>34351300</v>
      </c>
      <c r="C1" s="56" t="s">
        <v>206</v>
      </c>
      <c r="D1" s="56" t="s">
        <v>5</v>
      </c>
      <c r="E1" s="56">
        <v>6</v>
      </c>
      <c r="F1" s="56">
        <v>83900</v>
      </c>
      <c r="G1" s="56">
        <f>E1*F1</f>
        <v>503400</v>
      </c>
      <c r="H1" s="56"/>
    </row>
    <row r="2" spans="1:11">
      <c r="A2" s="56">
        <v>2</v>
      </c>
      <c r="B2" s="63" t="s">
        <v>75</v>
      </c>
      <c r="C2" s="56" t="s">
        <v>180</v>
      </c>
      <c r="D2" s="56" t="s">
        <v>5</v>
      </c>
      <c r="E2" s="56">
        <v>2</v>
      </c>
      <c r="F2" s="56">
        <v>150000</v>
      </c>
      <c r="G2" s="56">
        <f t="shared" ref="G2:G24" si="0">E2*F2</f>
        <v>300000</v>
      </c>
      <c r="H2" s="56"/>
      <c r="K2" s="37" t="s">
        <v>75</v>
      </c>
    </row>
    <row r="3" spans="1:11">
      <c r="A3" s="56">
        <v>3</v>
      </c>
      <c r="B3" s="63" t="s">
        <v>75</v>
      </c>
      <c r="C3" s="56" t="s">
        <v>181</v>
      </c>
      <c r="D3" s="56" t="s">
        <v>5</v>
      </c>
      <c r="E3" s="56">
        <v>2</v>
      </c>
      <c r="F3" s="56">
        <v>25000</v>
      </c>
      <c r="G3" s="56">
        <f t="shared" si="0"/>
        <v>50000</v>
      </c>
      <c r="H3" s="56"/>
    </row>
    <row r="4" spans="1:11">
      <c r="A4" s="56">
        <v>4</v>
      </c>
      <c r="B4" s="63" t="s">
        <v>75</v>
      </c>
      <c r="C4" s="56" t="s">
        <v>178</v>
      </c>
      <c r="D4" s="56" t="s">
        <v>5</v>
      </c>
      <c r="E4" s="56">
        <v>4</v>
      </c>
      <c r="F4" s="56">
        <v>8000</v>
      </c>
      <c r="G4" s="56">
        <f t="shared" si="0"/>
        <v>32000</v>
      </c>
      <c r="H4" s="56"/>
    </row>
    <row r="5" spans="1:11">
      <c r="A5" s="56">
        <v>5</v>
      </c>
      <c r="B5" s="63" t="s">
        <v>204</v>
      </c>
      <c r="C5" s="56" t="s">
        <v>171</v>
      </c>
      <c r="D5" s="56" t="s">
        <v>154</v>
      </c>
      <c r="E5" s="56">
        <v>30</v>
      </c>
      <c r="F5" s="56">
        <v>1000</v>
      </c>
      <c r="G5" s="56">
        <f t="shared" si="0"/>
        <v>30000</v>
      </c>
      <c r="H5" s="56"/>
    </row>
    <row r="6" spans="1:11">
      <c r="A6" s="56">
        <v>6</v>
      </c>
      <c r="B6" s="63" t="s">
        <v>205</v>
      </c>
      <c r="C6" s="56" t="s">
        <v>172</v>
      </c>
      <c r="D6" s="56" t="s">
        <v>154</v>
      </c>
      <c r="E6" s="56">
        <v>20</v>
      </c>
      <c r="F6" s="56">
        <v>5500</v>
      </c>
      <c r="G6" s="56">
        <f t="shared" si="0"/>
        <v>110000</v>
      </c>
      <c r="H6" s="56"/>
    </row>
    <row r="7" spans="1:11">
      <c r="A7" s="56">
        <v>7</v>
      </c>
      <c r="B7" s="63" t="s">
        <v>75</v>
      </c>
      <c r="C7" s="56" t="s">
        <v>177</v>
      </c>
      <c r="D7" s="56" t="s">
        <v>5</v>
      </c>
      <c r="E7" s="56">
        <v>8</v>
      </c>
      <c r="F7" s="56">
        <v>4000</v>
      </c>
      <c r="G7" s="56">
        <f t="shared" si="0"/>
        <v>32000</v>
      </c>
      <c r="H7" s="56"/>
    </row>
    <row r="8" spans="1:11">
      <c r="A8" s="56">
        <v>8</v>
      </c>
      <c r="B8" s="63" t="s">
        <v>75</v>
      </c>
      <c r="C8" s="56" t="s">
        <v>179</v>
      </c>
      <c r="D8" s="56" t="s">
        <v>5</v>
      </c>
      <c r="E8" s="56">
        <v>10</v>
      </c>
      <c r="F8" s="56">
        <v>7000</v>
      </c>
      <c r="G8" s="56">
        <f t="shared" si="0"/>
        <v>70000</v>
      </c>
      <c r="H8" s="56"/>
    </row>
    <row r="9" spans="1:11">
      <c r="A9" s="56">
        <v>9</v>
      </c>
      <c r="B9" s="63" t="s">
        <v>75</v>
      </c>
      <c r="C9" s="56" t="s">
        <v>187</v>
      </c>
      <c r="D9" s="56" t="s">
        <v>5</v>
      </c>
      <c r="E9" s="56">
        <v>5</v>
      </c>
      <c r="F9" s="56">
        <v>7000</v>
      </c>
      <c r="G9" s="56">
        <f t="shared" si="0"/>
        <v>35000</v>
      </c>
      <c r="H9" s="56"/>
    </row>
    <row r="10" spans="1:11">
      <c r="A10" s="56">
        <v>10</v>
      </c>
      <c r="B10" s="63" t="s">
        <v>75</v>
      </c>
      <c r="C10" s="56" t="s">
        <v>182</v>
      </c>
      <c r="D10" s="56" t="s">
        <v>5</v>
      </c>
      <c r="E10" s="56">
        <v>2</v>
      </c>
      <c r="F10" s="56">
        <v>6000</v>
      </c>
      <c r="G10" s="56">
        <f t="shared" si="0"/>
        <v>12000</v>
      </c>
      <c r="H10" s="56"/>
    </row>
    <row r="11" spans="1:11">
      <c r="A11" s="56">
        <v>11</v>
      </c>
      <c r="B11" s="63" t="s">
        <v>75</v>
      </c>
      <c r="C11" s="56" t="s">
        <v>183</v>
      </c>
      <c r="D11" s="56" t="s">
        <v>5</v>
      </c>
      <c r="E11" s="56">
        <v>4</v>
      </c>
      <c r="F11" s="56">
        <v>13000</v>
      </c>
      <c r="G11" s="56">
        <f t="shared" si="0"/>
        <v>52000</v>
      </c>
      <c r="H11" s="56"/>
    </row>
    <row r="12" spans="1:11">
      <c r="A12" s="56">
        <v>12</v>
      </c>
      <c r="B12" s="63" t="s">
        <v>75</v>
      </c>
      <c r="C12" s="56" t="s">
        <v>184</v>
      </c>
      <c r="D12" s="56" t="s">
        <v>5</v>
      </c>
      <c r="E12" s="56">
        <v>2</v>
      </c>
      <c r="F12" s="56">
        <v>18000</v>
      </c>
      <c r="G12" s="56">
        <f t="shared" si="0"/>
        <v>36000</v>
      </c>
      <c r="H12" s="56"/>
    </row>
    <row r="13" spans="1:11">
      <c r="A13" s="56">
        <v>13</v>
      </c>
      <c r="B13" s="63" t="s">
        <v>75</v>
      </c>
      <c r="C13" s="56" t="s">
        <v>185</v>
      </c>
      <c r="D13" s="56" t="s">
        <v>5</v>
      </c>
      <c r="E13" s="56">
        <v>1</v>
      </c>
      <c r="F13" s="56">
        <v>45000</v>
      </c>
      <c r="G13" s="56">
        <f t="shared" si="0"/>
        <v>45000</v>
      </c>
      <c r="H13" s="56"/>
    </row>
    <row r="14" spans="1:11">
      <c r="A14" s="56">
        <v>14</v>
      </c>
      <c r="B14" s="63" t="s">
        <v>75</v>
      </c>
      <c r="C14" s="60" t="s">
        <v>173</v>
      </c>
      <c r="D14" s="60" t="s">
        <v>186</v>
      </c>
      <c r="E14" s="60">
        <v>1</v>
      </c>
      <c r="F14" s="60">
        <v>130000</v>
      </c>
      <c r="G14" s="60">
        <f t="shared" si="0"/>
        <v>130000</v>
      </c>
      <c r="H14" s="60"/>
    </row>
    <row r="15" spans="1:11">
      <c r="A15" s="56">
        <v>15</v>
      </c>
      <c r="B15" s="63" t="s">
        <v>75</v>
      </c>
      <c r="C15" s="56" t="s">
        <v>188</v>
      </c>
      <c r="D15" s="56" t="s">
        <v>5</v>
      </c>
      <c r="E15" s="56">
        <v>5</v>
      </c>
      <c r="F15" s="56">
        <v>3000</v>
      </c>
      <c r="G15" s="56">
        <f t="shared" si="0"/>
        <v>15000</v>
      </c>
      <c r="H15" s="56"/>
    </row>
    <row r="16" spans="1:11">
      <c r="A16" s="56">
        <v>16</v>
      </c>
      <c r="B16" s="63" t="s">
        <v>75</v>
      </c>
      <c r="C16" s="56" t="s">
        <v>174</v>
      </c>
      <c r="D16" s="56" t="s">
        <v>5</v>
      </c>
      <c r="E16" s="56">
        <v>2</v>
      </c>
      <c r="F16" s="56">
        <v>8000</v>
      </c>
      <c r="G16" s="56">
        <f t="shared" si="0"/>
        <v>16000</v>
      </c>
      <c r="H16" s="56"/>
    </row>
    <row r="17" spans="1:8">
      <c r="A17" s="56">
        <v>17</v>
      </c>
      <c r="B17" s="63" t="s">
        <v>75</v>
      </c>
      <c r="C17" s="56" t="s">
        <v>175</v>
      </c>
      <c r="D17" s="56" t="s">
        <v>5</v>
      </c>
      <c r="E17" s="56">
        <v>2</v>
      </c>
      <c r="F17" s="56">
        <v>15000</v>
      </c>
      <c r="G17" s="56">
        <f t="shared" si="0"/>
        <v>30000</v>
      </c>
      <c r="H17" s="56"/>
    </row>
    <row r="18" spans="1:8">
      <c r="A18" s="56">
        <v>18</v>
      </c>
      <c r="B18" s="63" t="s">
        <v>75</v>
      </c>
      <c r="C18" s="56" t="s">
        <v>189</v>
      </c>
      <c r="D18" s="56" t="s">
        <v>5</v>
      </c>
      <c r="E18" s="56">
        <v>1</v>
      </c>
      <c r="F18" s="56">
        <v>4000</v>
      </c>
      <c r="G18" s="56">
        <f t="shared" si="0"/>
        <v>4000</v>
      </c>
      <c r="H18" s="56"/>
    </row>
    <row r="19" spans="1:8">
      <c r="A19" s="56">
        <v>19</v>
      </c>
      <c r="B19" s="63" t="s">
        <v>75</v>
      </c>
      <c r="C19" s="56" t="s">
        <v>190</v>
      </c>
      <c r="D19" s="56" t="s">
        <v>5</v>
      </c>
      <c r="E19" s="56">
        <v>4</v>
      </c>
      <c r="F19" s="56">
        <v>1500</v>
      </c>
      <c r="G19" s="56">
        <f t="shared" si="0"/>
        <v>6000</v>
      </c>
      <c r="H19" s="56"/>
    </row>
    <row r="20" spans="1:8">
      <c r="A20" s="56">
        <v>20</v>
      </c>
      <c r="B20" s="63" t="s">
        <v>75</v>
      </c>
      <c r="C20" s="56" t="s">
        <v>191</v>
      </c>
      <c r="D20" s="56" t="s">
        <v>5</v>
      </c>
      <c r="E20" s="56">
        <v>2</v>
      </c>
      <c r="F20" s="56">
        <v>3500</v>
      </c>
      <c r="G20" s="56">
        <f t="shared" si="0"/>
        <v>7000</v>
      </c>
      <c r="H20" s="56"/>
    </row>
    <row r="21" spans="1:8">
      <c r="A21" s="56">
        <v>21</v>
      </c>
      <c r="B21" s="63" t="s">
        <v>75</v>
      </c>
      <c r="C21" s="56" t="s">
        <v>192</v>
      </c>
      <c r="D21" s="56" t="s">
        <v>5</v>
      </c>
      <c r="E21" s="56">
        <v>1</v>
      </c>
      <c r="F21" s="56">
        <v>50000</v>
      </c>
      <c r="G21" s="56">
        <f t="shared" si="0"/>
        <v>50000</v>
      </c>
      <c r="H21" s="56"/>
    </row>
    <row r="22" spans="1:8">
      <c r="A22" s="56">
        <v>22</v>
      </c>
      <c r="B22" s="63" t="s">
        <v>75</v>
      </c>
      <c r="C22" s="60" t="s">
        <v>207</v>
      </c>
      <c r="D22" s="60" t="s">
        <v>154</v>
      </c>
      <c r="E22" s="60">
        <v>50</v>
      </c>
      <c r="F22" s="60">
        <v>3000</v>
      </c>
      <c r="G22" s="60">
        <f t="shared" si="0"/>
        <v>150000</v>
      </c>
      <c r="H22" s="60"/>
    </row>
    <row r="23" spans="1:8">
      <c r="A23" s="56">
        <v>23</v>
      </c>
      <c r="B23" s="63" t="s">
        <v>75</v>
      </c>
      <c r="C23" s="56" t="s">
        <v>193</v>
      </c>
      <c r="D23" s="56" t="s">
        <v>5</v>
      </c>
      <c r="E23" s="56">
        <v>2</v>
      </c>
      <c r="F23" s="56">
        <v>40000</v>
      </c>
      <c r="G23" s="56">
        <f t="shared" si="0"/>
        <v>80000</v>
      </c>
      <c r="H23" s="56"/>
    </row>
    <row r="24" spans="1:8">
      <c r="A24" s="56">
        <v>24</v>
      </c>
      <c r="B24" s="63" t="s">
        <v>75</v>
      </c>
      <c r="C24" s="56" t="s">
        <v>194</v>
      </c>
      <c r="D24" s="56" t="s">
        <v>5</v>
      </c>
      <c r="E24" s="56">
        <v>2</v>
      </c>
      <c r="F24" s="56">
        <v>45000</v>
      </c>
      <c r="G24" s="56">
        <f t="shared" si="0"/>
        <v>90000</v>
      </c>
      <c r="H24" s="56"/>
    </row>
    <row r="25" spans="1:8">
      <c r="A25" s="56">
        <v>25</v>
      </c>
      <c r="B25" s="63" t="s">
        <v>75</v>
      </c>
      <c r="C25" s="60" t="s">
        <v>208</v>
      </c>
      <c r="D25" s="60" t="s">
        <v>154</v>
      </c>
      <c r="E25" s="60">
        <v>10</v>
      </c>
      <c r="F25" s="60">
        <v>3000</v>
      </c>
      <c r="G25" s="60">
        <f>E25*F25</f>
        <v>30000</v>
      </c>
      <c r="H25" s="60"/>
    </row>
    <row r="26" spans="1:8">
      <c r="A26" s="56">
        <v>26</v>
      </c>
      <c r="B26" s="63" t="s">
        <v>75</v>
      </c>
      <c r="C26" s="60" t="s">
        <v>209</v>
      </c>
      <c r="D26" s="60" t="s">
        <v>154</v>
      </c>
      <c r="E26" s="60">
        <v>40</v>
      </c>
      <c r="F26" s="60">
        <v>3000</v>
      </c>
      <c r="G26" s="60">
        <f t="shared" ref="G26:G34" si="1">E26*F26</f>
        <v>120000</v>
      </c>
      <c r="H26" s="60"/>
    </row>
    <row r="27" spans="1:8">
      <c r="A27" s="56">
        <v>27</v>
      </c>
      <c r="B27" s="63" t="s">
        <v>75</v>
      </c>
      <c r="C27" s="60" t="s">
        <v>210</v>
      </c>
      <c r="D27" s="60" t="s">
        <v>154</v>
      </c>
      <c r="E27" s="60">
        <v>60</v>
      </c>
      <c r="F27" s="60">
        <v>3000</v>
      </c>
      <c r="G27" s="60">
        <f t="shared" si="1"/>
        <v>180000</v>
      </c>
      <c r="H27" s="60"/>
    </row>
    <row r="28" spans="1:8">
      <c r="A28" s="56">
        <v>28</v>
      </c>
      <c r="B28" s="63" t="s">
        <v>75</v>
      </c>
      <c r="C28" s="56" t="s">
        <v>195</v>
      </c>
      <c r="D28" s="56" t="s">
        <v>5</v>
      </c>
      <c r="E28" s="56">
        <v>4</v>
      </c>
      <c r="F28" s="56">
        <v>1100</v>
      </c>
      <c r="G28" s="56">
        <f t="shared" si="1"/>
        <v>4400</v>
      </c>
      <c r="H28" s="56"/>
    </row>
    <row r="29" spans="1:8">
      <c r="A29" s="56">
        <v>29</v>
      </c>
      <c r="B29" s="63" t="s">
        <v>75</v>
      </c>
      <c r="C29" s="56" t="s">
        <v>202</v>
      </c>
      <c r="D29" s="56" t="s">
        <v>5</v>
      </c>
      <c r="E29" s="56">
        <v>2</v>
      </c>
      <c r="F29" s="56">
        <v>40000</v>
      </c>
      <c r="G29" s="56">
        <f t="shared" si="1"/>
        <v>80000</v>
      </c>
      <c r="H29" s="56"/>
    </row>
    <row r="30" spans="1:8">
      <c r="A30" s="56">
        <v>30</v>
      </c>
      <c r="B30" s="63" t="s">
        <v>75</v>
      </c>
      <c r="C30" s="56" t="s">
        <v>203</v>
      </c>
      <c r="D30" s="56" t="s">
        <v>5</v>
      </c>
      <c r="E30" s="56">
        <v>1</v>
      </c>
      <c r="F30" s="56">
        <v>100000</v>
      </c>
      <c r="G30" s="56">
        <f t="shared" si="1"/>
        <v>100000</v>
      </c>
      <c r="H30" s="56"/>
    </row>
    <row r="31" spans="1:8">
      <c r="A31" s="56">
        <v>31</v>
      </c>
      <c r="B31" s="63" t="s">
        <v>75</v>
      </c>
      <c r="C31" s="56" t="s">
        <v>196</v>
      </c>
      <c r="D31" s="56" t="s">
        <v>5</v>
      </c>
      <c r="E31" s="56">
        <v>1</v>
      </c>
      <c r="F31" s="56">
        <v>62000</v>
      </c>
      <c r="G31" s="56">
        <f t="shared" si="1"/>
        <v>62000</v>
      </c>
      <c r="H31" s="56"/>
    </row>
    <row r="32" spans="1:8">
      <c r="A32" s="56">
        <v>32</v>
      </c>
      <c r="B32" s="63" t="s">
        <v>75</v>
      </c>
      <c r="C32" s="56" t="s">
        <v>197</v>
      </c>
      <c r="D32" s="56" t="s">
        <v>5</v>
      </c>
      <c r="E32" s="56">
        <v>1</v>
      </c>
      <c r="F32" s="56">
        <v>120000</v>
      </c>
      <c r="G32" s="56">
        <f t="shared" si="1"/>
        <v>120000</v>
      </c>
      <c r="H32" s="56"/>
    </row>
    <row r="33" spans="1:8">
      <c r="A33" s="56">
        <v>33</v>
      </c>
      <c r="B33" s="63" t="s">
        <v>75</v>
      </c>
      <c r="C33" s="56" t="s">
        <v>198</v>
      </c>
      <c r="D33" s="56" t="s">
        <v>5</v>
      </c>
      <c r="E33" s="56">
        <v>2</v>
      </c>
      <c r="F33" s="56">
        <v>4000</v>
      </c>
      <c r="G33" s="56">
        <f t="shared" si="1"/>
        <v>8000</v>
      </c>
      <c r="H33" s="56"/>
    </row>
    <row r="34" spans="1:8">
      <c r="A34" s="56">
        <v>34</v>
      </c>
      <c r="B34" s="63" t="s">
        <v>75</v>
      </c>
      <c r="C34" s="56" t="s">
        <v>199</v>
      </c>
      <c r="D34" s="56" t="s">
        <v>5</v>
      </c>
      <c r="E34" s="56">
        <v>1</v>
      </c>
      <c r="F34" s="56">
        <v>60000</v>
      </c>
      <c r="G34" s="56">
        <f t="shared" si="1"/>
        <v>60000</v>
      </c>
      <c r="H34" s="56"/>
    </row>
    <row r="35" spans="1:8">
      <c r="A35" s="56">
        <v>35</v>
      </c>
      <c r="B35" s="63" t="s">
        <v>75</v>
      </c>
      <c r="C35" s="56" t="s">
        <v>167</v>
      </c>
      <c r="D35" s="56" t="s">
        <v>5</v>
      </c>
      <c r="E35" s="56">
        <v>1</v>
      </c>
      <c r="F35" s="56">
        <v>50000</v>
      </c>
      <c r="G35" s="56">
        <f t="shared" ref="G35:G39" si="2">E35*F35</f>
        <v>50000</v>
      </c>
      <c r="H35" s="56"/>
    </row>
    <row r="36" spans="1:8">
      <c r="A36" s="56">
        <v>36</v>
      </c>
      <c r="B36" s="63" t="s">
        <v>75</v>
      </c>
      <c r="C36" s="56" t="s">
        <v>168</v>
      </c>
      <c r="D36" s="56" t="s">
        <v>5</v>
      </c>
      <c r="E36" s="56">
        <v>2</v>
      </c>
      <c r="F36" s="56">
        <v>10000</v>
      </c>
      <c r="G36" s="56">
        <f t="shared" si="2"/>
        <v>20000</v>
      </c>
      <c r="H36" s="56"/>
    </row>
    <row r="37" spans="1:8">
      <c r="A37" s="56">
        <v>37</v>
      </c>
      <c r="B37" s="63" t="s">
        <v>75</v>
      </c>
      <c r="C37" s="60" t="s">
        <v>169</v>
      </c>
      <c r="D37" s="56" t="s">
        <v>5</v>
      </c>
      <c r="E37" s="56">
        <v>3</v>
      </c>
      <c r="F37" s="56">
        <v>7000</v>
      </c>
      <c r="G37" s="56">
        <f t="shared" si="2"/>
        <v>21000</v>
      </c>
      <c r="H37" s="56"/>
    </row>
    <row r="38" spans="1:8">
      <c r="A38" s="56">
        <v>38</v>
      </c>
      <c r="B38" s="63" t="s">
        <v>75</v>
      </c>
      <c r="C38" s="60" t="s">
        <v>200</v>
      </c>
      <c r="D38" s="56" t="s">
        <v>5</v>
      </c>
      <c r="E38" s="56">
        <v>2</v>
      </c>
      <c r="F38" s="56">
        <v>3000</v>
      </c>
      <c r="G38" s="56">
        <f t="shared" si="2"/>
        <v>6000</v>
      </c>
      <c r="H38" s="56"/>
    </row>
    <row r="39" spans="1:8">
      <c r="A39" s="56">
        <v>39</v>
      </c>
      <c r="B39" s="63" t="s">
        <v>75</v>
      </c>
      <c r="C39" s="56" t="s">
        <v>201</v>
      </c>
      <c r="D39" s="56" t="s">
        <v>5</v>
      </c>
      <c r="E39" s="56">
        <v>2</v>
      </c>
      <c r="F39" s="56">
        <v>1300</v>
      </c>
      <c r="G39" s="56">
        <f t="shared" si="2"/>
        <v>2600</v>
      </c>
      <c r="H39" s="56"/>
    </row>
    <row r="40" spans="1:8">
      <c r="A40" s="56">
        <v>40</v>
      </c>
      <c r="B40" s="63" t="s">
        <v>75</v>
      </c>
      <c r="C40" s="56" t="s">
        <v>170</v>
      </c>
      <c r="D40" s="56" t="s">
        <v>5</v>
      </c>
      <c r="E40" s="56">
        <v>4</v>
      </c>
      <c r="F40" s="56">
        <v>25000</v>
      </c>
      <c r="G40" s="56">
        <f>E40*F40</f>
        <v>100000</v>
      </c>
      <c r="H40" s="56"/>
    </row>
    <row r="41" spans="1:8" s="59" customFormat="1">
      <c r="A41" s="204" t="s">
        <v>176</v>
      </c>
      <c r="B41" s="205"/>
      <c r="C41" s="206"/>
      <c r="D41" s="58"/>
      <c r="E41" s="58"/>
      <c r="F41" s="58"/>
      <c r="G41" s="58">
        <f>SUM(G1:G40)</f>
        <v>2849400</v>
      </c>
      <c r="H41" s="58"/>
    </row>
  </sheetData>
  <mergeCells count="1">
    <mergeCell ref="A41:C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37" sqref="K37"/>
    </sheetView>
  </sheetViews>
  <sheetFormatPr defaultRowHeight="15"/>
  <cols>
    <col min="1" max="1" width="28.42578125" customWidth="1"/>
    <col min="2" max="2" width="23.5703125" customWidth="1"/>
    <col min="3" max="3" width="19.7109375" customWidth="1"/>
    <col min="4" max="5" width="12.7109375" customWidth="1"/>
    <col min="6" max="6" width="13.85546875" customWidth="1"/>
  </cols>
  <sheetData>
    <row r="1" spans="1:8" ht="45">
      <c r="A1" s="55" t="s">
        <v>231</v>
      </c>
      <c r="B1" s="55" t="s">
        <v>232</v>
      </c>
      <c r="C1" s="98" t="s">
        <v>251</v>
      </c>
      <c r="D1" s="98" t="s">
        <v>252</v>
      </c>
      <c r="E1" s="98" t="s">
        <v>253</v>
      </c>
      <c r="F1" s="98" t="s">
        <v>234</v>
      </c>
      <c r="G1" s="55" t="s">
        <v>235</v>
      </c>
      <c r="H1" s="98" t="s">
        <v>233</v>
      </c>
    </row>
    <row r="2" spans="1:8">
      <c r="A2" s="208" t="s">
        <v>250</v>
      </c>
      <c r="B2" s="208"/>
      <c r="C2" s="208"/>
      <c r="D2" s="208"/>
      <c r="E2" s="208"/>
      <c r="F2" s="208"/>
      <c r="G2" s="208"/>
      <c r="H2" s="208"/>
    </row>
    <row r="3" spans="1:8">
      <c r="A3" s="99"/>
      <c r="B3" s="55" t="s">
        <v>241</v>
      </c>
      <c r="C3" s="102">
        <v>43136</v>
      </c>
      <c r="D3" s="102">
        <v>43143</v>
      </c>
      <c r="E3" s="55" t="s">
        <v>254</v>
      </c>
      <c r="F3" s="101"/>
      <c r="G3" s="101"/>
      <c r="H3" s="101"/>
    </row>
    <row r="4" spans="1:8">
      <c r="A4" s="55" t="s">
        <v>236</v>
      </c>
      <c r="B4" s="55" t="s">
        <v>71</v>
      </c>
      <c r="C4" s="102">
        <v>43136</v>
      </c>
      <c r="D4" s="102">
        <v>43143</v>
      </c>
      <c r="E4" s="102">
        <v>43157</v>
      </c>
      <c r="F4" s="55">
        <v>190</v>
      </c>
      <c r="G4" s="55">
        <v>10520</v>
      </c>
      <c r="H4" s="55">
        <f>F4*G4</f>
        <v>1998800</v>
      </c>
    </row>
    <row r="5" spans="1:8">
      <c r="A5" s="55" t="s">
        <v>237</v>
      </c>
      <c r="B5" s="55" t="s">
        <v>241</v>
      </c>
      <c r="C5" s="102">
        <v>43150</v>
      </c>
      <c r="D5" s="102">
        <v>43157</v>
      </c>
      <c r="E5" s="102">
        <v>43166</v>
      </c>
      <c r="F5" s="55">
        <v>440</v>
      </c>
      <c r="G5" s="55">
        <v>1515</v>
      </c>
      <c r="H5" s="55">
        <f t="shared" ref="H5" si="0">F5*G5</f>
        <v>666600</v>
      </c>
    </row>
    <row r="6" spans="1:8">
      <c r="A6" s="55"/>
      <c r="B6" s="55" t="s">
        <v>242</v>
      </c>
      <c r="C6" s="102">
        <v>43145</v>
      </c>
      <c r="D6" s="102">
        <v>43152</v>
      </c>
      <c r="E6" s="102"/>
      <c r="F6" s="55"/>
      <c r="G6" s="55"/>
      <c r="H6" s="55"/>
    </row>
    <row r="7" spans="1:8">
      <c r="A7" s="55" t="s">
        <v>243</v>
      </c>
      <c r="B7" s="55"/>
      <c r="C7" s="102"/>
      <c r="D7" s="102"/>
      <c r="E7" s="102">
        <v>43164</v>
      </c>
      <c r="F7" s="98"/>
      <c r="G7" s="55"/>
      <c r="H7" s="98">
        <v>286060</v>
      </c>
    </row>
    <row r="8" spans="1:8">
      <c r="A8" s="55" t="s">
        <v>244</v>
      </c>
      <c r="B8" s="55"/>
      <c r="C8" s="55"/>
      <c r="D8" s="55"/>
      <c r="E8" s="102">
        <v>43164</v>
      </c>
      <c r="F8" s="98"/>
      <c r="G8" s="55"/>
      <c r="H8" s="98">
        <v>134430</v>
      </c>
    </row>
    <row r="9" spans="1:8">
      <c r="A9" s="55" t="s">
        <v>255</v>
      </c>
      <c r="B9" s="55"/>
      <c r="C9" s="55"/>
      <c r="D9" s="55"/>
      <c r="E9" s="55"/>
      <c r="F9" s="98"/>
      <c r="G9" s="55"/>
      <c r="H9" s="98"/>
    </row>
    <row r="10" spans="1:8">
      <c r="A10" s="105"/>
      <c r="B10" s="55" t="s">
        <v>64</v>
      </c>
      <c r="C10" s="102">
        <v>43154</v>
      </c>
      <c r="D10" s="102">
        <v>43161</v>
      </c>
      <c r="E10" s="102">
        <v>43178</v>
      </c>
      <c r="F10" s="98"/>
      <c r="G10" s="55"/>
      <c r="H10" s="98"/>
    </row>
    <row r="11" spans="1:8" ht="30">
      <c r="A11" s="107" t="s">
        <v>256</v>
      </c>
      <c r="B11" s="107" t="s">
        <v>261</v>
      </c>
      <c r="C11" s="55"/>
      <c r="D11" s="55"/>
      <c r="E11" s="55"/>
      <c r="F11" s="98">
        <v>19000</v>
      </c>
      <c r="G11" s="55">
        <v>26.5</v>
      </c>
      <c r="H11" s="55">
        <f>F11*G11</f>
        <v>503500</v>
      </c>
    </row>
    <row r="12" spans="1:8">
      <c r="A12" s="107"/>
      <c r="B12" s="107" t="s">
        <v>262</v>
      </c>
      <c r="C12" s="55"/>
      <c r="D12" s="55"/>
      <c r="E12" s="55"/>
      <c r="F12" s="98">
        <v>28000</v>
      </c>
      <c r="G12" s="55">
        <v>39.200000000000003</v>
      </c>
      <c r="H12" s="55">
        <f>F12*G12</f>
        <v>1097600</v>
      </c>
    </row>
    <row r="13" spans="1:8">
      <c r="A13" s="209" t="s">
        <v>176</v>
      </c>
      <c r="B13" s="210"/>
      <c r="C13" s="55"/>
      <c r="D13" s="55"/>
      <c r="E13" s="55"/>
      <c r="F13" s="98"/>
      <c r="G13" s="55"/>
      <c r="H13" s="98">
        <f>SUM(H11:H12)</f>
        <v>1601100</v>
      </c>
    </row>
    <row r="14" spans="1:8" ht="30">
      <c r="A14" s="107" t="s">
        <v>257</v>
      </c>
      <c r="B14" s="107" t="s">
        <v>260</v>
      </c>
      <c r="C14" s="55"/>
      <c r="D14" s="55"/>
      <c r="E14" s="55"/>
      <c r="F14" s="98">
        <v>60000</v>
      </c>
      <c r="G14" s="55">
        <f>H14/F14</f>
        <v>25</v>
      </c>
      <c r="H14" s="98">
        <v>1500000</v>
      </c>
    </row>
    <row r="15" spans="1:8">
      <c r="A15" s="107" t="s">
        <v>258</v>
      </c>
      <c r="B15" s="107" t="s">
        <v>263</v>
      </c>
      <c r="C15" s="55"/>
      <c r="D15" s="55"/>
      <c r="E15" s="55"/>
      <c r="F15" s="98">
        <f>H15/G15</f>
        <v>5000</v>
      </c>
      <c r="G15" s="55">
        <v>7.5</v>
      </c>
      <c r="H15" s="98">
        <v>37500</v>
      </c>
    </row>
    <row r="16" spans="1:8">
      <c r="A16" s="107" t="s">
        <v>259</v>
      </c>
      <c r="B16" s="104"/>
      <c r="C16" s="55"/>
      <c r="D16" s="55"/>
      <c r="E16" s="55"/>
      <c r="F16" s="98"/>
      <c r="G16" s="55"/>
      <c r="H16" s="98"/>
    </row>
    <row r="17" spans="1:8">
      <c r="A17" s="108"/>
      <c r="B17" s="55" t="s">
        <v>264</v>
      </c>
      <c r="C17" s="102">
        <v>43154</v>
      </c>
      <c r="D17" s="102">
        <v>43161</v>
      </c>
      <c r="E17" s="102">
        <v>43178</v>
      </c>
      <c r="F17" s="98"/>
      <c r="G17" s="55"/>
      <c r="H17" s="98"/>
    </row>
    <row r="18" spans="1:8" ht="30">
      <c r="A18" s="107" t="s">
        <v>257</v>
      </c>
      <c r="B18" s="104"/>
      <c r="C18" s="55"/>
      <c r="D18" s="55"/>
      <c r="E18" s="55"/>
      <c r="F18" s="98"/>
      <c r="G18" s="55"/>
      <c r="H18" s="98"/>
    </row>
    <row r="19" spans="1:8">
      <c r="A19" s="107" t="s">
        <v>265</v>
      </c>
      <c r="B19" s="104"/>
      <c r="C19" s="55"/>
      <c r="D19" s="55"/>
      <c r="E19" s="55"/>
      <c r="F19" s="98">
        <v>57</v>
      </c>
      <c r="G19" s="55">
        <f>H19/F19</f>
        <v>6300</v>
      </c>
      <c r="H19" s="109">
        <v>359100</v>
      </c>
    </row>
    <row r="20" spans="1:8" ht="14.25" customHeight="1">
      <c r="A20" s="107" t="s">
        <v>266</v>
      </c>
      <c r="B20" s="104"/>
      <c r="C20" s="55"/>
      <c r="D20" s="55"/>
      <c r="E20" s="55"/>
      <c r="F20" s="98"/>
      <c r="G20" s="55"/>
      <c r="H20" s="98"/>
    </row>
    <row r="21" spans="1:8" ht="14.25" customHeight="1">
      <c r="A21" s="211" t="s">
        <v>267</v>
      </c>
      <c r="B21" s="212"/>
      <c r="C21" s="102">
        <v>43165</v>
      </c>
      <c r="D21" s="102">
        <v>43172</v>
      </c>
      <c r="E21" s="55"/>
      <c r="F21" s="98"/>
      <c r="G21" s="55"/>
      <c r="H21" s="98"/>
    </row>
    <row r="22" spans="1:8" ht="14.25" customHeight="1">
      <c r="A22" s="110"/>
      <c r="B22" s="104"/>
      <c r="C22" s="55"/>
      <c r="D22" s="55"/>
      <c r="E22" s="55"/>
      <c r="F22" s="98"/>
      <c r="G22" s="55"/>
      <c r="H22" s="98"/>
    </row>
    <row r="23" spans="1:8" ht="30">
      <c r="A23" s="106" t="s">
        <v>245</v>
      </c>
      <c r="B23" s="98" t="s">
        <v>246</v>
      </c>
      <c r="C23" s="103">
        <v>43153</v>
      </c>
      <c r="D23" s="103">
        <v>43154</v>
      </c>
      <c r="E23" s="103">
        <v>43154</v>
      </c>
      <c r="F23" s="98"/>
      <c r="G23" s="55"/>
      <c r="H23" s="98">
        <v>746400</v>
      </c>
    </row>
    <row r="24" spans="1:8">
      <c r="A24" s="55" t="s">
        <v>245</v>
      </c>
      <c r="B24" s="55" t="s">
        <v>247</v>
      </c>
      <c r="C24" s="102">
        <v>43151</v>
      </c>
      <c r="D24" s="102">
        <v>43152</v>
      </c>
      <c r="E24" s="102">
        <v>43152</v>
      </c>
      <c r="F24" s="98"/>
      <c r="G24" s="55"/>
      <c r="H24" s="98">
        <v>251600</v>
      </c>
    </row>
    <row r="25" spans="1:8" ht="30">
      <c r="A25" s="55" t="s">
        <v>248</v>
      </c>
      <c r="B25" s="98" t="s">
        <v>249</v>
      </c>
      <c r="C25" s="103">
        <v>43154</v>
      </c>
      <c r="D25" s="103">
        <v>43157</v>
      </c>
      <c r="E25" s="103">
        <v>43157</v>
      </c>
      <c r="F25" s="98"/>
      <c r="G25" s="55"/>
      <c r="H25" s="98">
        <v>254000</v>
      </c>
    </row>
    <row r="26" spans="1:8">
      <c r="A26" s="55" t="s">
        <v>268</v>
      </c>
      <c r="B26" s="98" t="s">
        <v>269</v>
      </c>
      <c r="C26" s="103">
        <v>43165</v>
      </c>
      <c r="D26" s="103">
        <v>43166</v>
      </c>
      <c r="E26" s="103"/>
      <c r="F26" s="98">
        <v>900</v>
      </c>
      <c r="G26" s="55">
        <v>400</v>
      </c>
      <c r="H26" s="55">
        <f>F26*G26</f>
        <v>360000</v>
      </c>
    </row>
    <row r="27" spans="1:8">
      <c r="A27" s="100"/>
      <c r="B27" s="111"/>
      <c r="C27" s="112"/>
      <c r="D27" s="112"/>
      <c r="E27" s="112"/>
      <c r="F27" s="111"/>
      <c r="G27" s="100"/>
      <c r="H27" s="100"/>
    </row>
    <row r="28" spans="1:8">
      <c r="A28" s="208" t="s">
        <v>240</v>
      </c>
      <c r="B28" s="208"/>
      <c r="C28" s="208"/>
      <c r="D28" s="208"/>
      <c r="E28" s="208"/>
      <c r="F28" s="208"/>
      <c r="G28" s="208"/>
      <c r="H28" s="208"/>
    </row>
    <row r="29" spans="1:8">
      <c r="A29" s="99"/>
      <c r="B29" s="55" t="s">
        <v>153</v>
      </c>
      <c r="C29" s="113">
        <v>43132</v>
      </c>
      <c r="D29" s="113">
        <v>43139</v>
      </c>
      <c r="E29" s="207" t="s">
        <v>270</v>
      </c>
      <c r="F29" s="207"/>
      <c r="G29" s="207"/>
      <c r="H29" s="99"/>
    </row>
    <row r="30" spans="1:8">
      <c r="A30" s="99"/>
      <c r="B30" s="55" t="s">
        <v>238</v>
      </c>
      <c r="C30" s="113">
        <v>43136</v>
      </c>
      <c r="D30" s="113">
        <v>43143</v>
      </c>
      <c r="E30" s="207" t="s">
        <v>270</v>
      </c>
      <c r="F30" s="207"/>
      <c r="G30" s="207"/>
      <c r="H30" s="99"/>
    </row>
    <row r="31" spans="1:8">
      <c r="A31" s="55" t="s">
        <v>236</v>
      </c>
      <c r="B31" s="55" t="s">
        <v>71</v>
      </c>
      <c r="C31" s="113">
        <v>43136</v>
      </c>
      <c r="D31" s="113">
        <v>43143</v>
      </c>
      <c r="E31" s="102">
        <v>43157</v>
      </c>
      <c r="F31" s="55">
        <v>190</v>
      </c>
      <c r="G31" s="55">
        <v>26300</v>
      </c>
      <c r="H31" s="55">
        <f>F31*G31</f>
        <v>4997000</v>
      </c>
    </row>
    <row r="32" spans="1:8">
      <c r="A32" s="55" t="s">
        <v>237</v>
      </c>
      <c r="B32" s="55" t="s">
        <v>153</v>
      </c>
      <c r="C32" s="113">
        <v>43145</v>
      </c>
      <c r="D32" s="113">
        <v>43152</v>
      </c>
      <c r="E32" s="102">
        <v>43164</v>
      </c>
      <c r="F32" s="55">
        <v>440</v>
      </c>
      <c r="G32" s="55">
        <v>22000</v>
      </c>
      <c r="H32" s="55">
        <f t="shared" ref="H32:H33" si="1">F32*G32</f>
        <v>9680000</v>
      </c>
    </row>
    <row r="33" spans="1:8">
      <c r="A33" s="55" t="s">
        <v>239</v>
      </c>
      <c r="B33" s="55" t="s">
        <v>238</v>
      </c>
      <c r="C33" s="113">
        <v>43145</v>
      </c>
      <c r="D33" s="113">
        <v>43152</v>
      </c>
      <c r="E33" s="102">
        <v>43164</v>
      </c>
      <c r="F33" s="55">
        <v>2000</v>
      </c>
      <c r="G33" s="55">
        <v>650</v>
      </c>
      <c r="H33" s="55">
        <f t="shared" si="1"/>
        <v>1300000</v>
      </c>
    </row>
    <row r="34" spans="1:8">
      <c r="A34" s="55"/>
      <c r="B34" s="55" t="s">
        <v>271</v>
      </c>
      <c r="C34" s="113">
        <v>43165</v>
      </c>
      <c r="D34" s="113">
        <v>43172</v>
      </c>
      <c r="E34" s="55"/>
      <c r="F34" s="55"/>
      <c r="G34" s="55"/>
      <c r="H34" s="55"/>
    </row>
  </sheetData>
  <mergeCells count="6">
    <mergeCell ref="E30:G30"/>
    <mergeCell ref="A28:H28"/>
    <mergeCell ref="A2:H2"/>
    <mergeCell ref="A13:B13"/>
    <mergeCell ref="A21:B21"/>
    <mergeCell ref="E29:G2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1"/>
  <sheetViews>
    <sheetView topLeftCell="A61" workbookViewId="0">
      <selection activeCell="C2" sqref="C2"/>
    </sheetView>
  </sheetViews>
  <sheetFormatPr defaultRowHeight="15"/>
  <cols>
    <col min="2" max="2" width="26.5703125" customWidth="1"/>
    <col min="3" max="3" width="19.28515625" style="42" customWidth="1"/>
    <col min="4" max="4" width="12.7109375" customWidth="1"/>
    <col min="5" max="5" width="20.140625" customWidth="1"/>
  </cols>
  <sheetData>
    <row r="1" spans="1:5" ht="48.75" customHeight="1">
      <c r="A1" s="115" t="s">
        <v>272</v>
      </c>
      <c r="B1" s="213" t="s">
        <v>274</v>
      </c>
      <c r="C1" s="115" t="s">
        <v>275</v>
      </c>
      <c r="D1" s="115" t="s">
        <v>277</v>
      </c>
      <c r="E1" s="115" t="s">
        <v>278</v>
      </c>
    </row>
    <row r="2" spans="1:5" ht="51">
      <c r="A2" s="115" t="s">
        <v>273</v>
      </c>
      <c r="B2" s="213"/>
      <c r="C2" s="115" t="s">
        <v>276</v>
      </c>
      <c r="D2" s="115" t="s">
        <v>276</v>
      </c>
      <c r="E2" s="115" t="s">
        <v>279</v>
      </c>
    </row>
    <row r="3" spans="1:5">
      <c r="A3" s="116">
        <v>1</v>
      </c>
      <c r="B3" s="116">
        <v>2</v>
      </c>
      <c r="C3" s="125">
        <v>3</v>
      </c>
      <c r="D3" s="116">
        <v>4</v>
      </c>
      <c r="E3" s="116" t="s">
        <v>280</v>
      </c>
    </row>
    <row r="4" spans="1:5" ht="15.75" customHeight="1">
      <c r="A4" s="114">
        <v>1</v>
      </c>
      <c r="B4" s="119" t="s">
        <v>281</v>
      </c>
      <c r="C4" s="126" t="s">
        <v>345</v>
      </c>
      <c r="D4" s="122"/>
      <c r="E4" s="126" t="s">
        <v>345</v>
      </c>
    </row>
    <row r="5" spans="1:5" ht="24">
      <c r="A5" s="114">
        <v>2</v>
      </c>
      <c r="B5" s="119" t="s">
        <v>282</v>
      </c>
      <c r="C5" s="126" t="s">
        <v>346</v>
      </c>
      <c r="D5" s="122"/>
      <c r="E5" s="126" t="s">
        <v>346</v>
      </c>
    </row>
    <row r="6" spans="1:5" ht="17.25">
      <c r="A6" s="114">
        <v>3</v>
      </c>
      <c r="B6" s="119" t="s">
        <v>92</v>
      </c>
      <c r="C6" s="126" t="s">
        <v>347</v>
      </c>
      <c r="D6" s="122"/>
      <c r="E6" s="126" t="s">
        <v>347</v>
      </c>
    </row>
    <row r="7" spans="1:5" ht="17.25">
      <c r="A7" s="114">
        <v>4</v>
      </c>
      <c r="B7" s="119" t="s">
        <v>283</v>
      </c>
      <c r="C7" s="126" t="s">
        <v>347</v>
      </c>
      <c r="D7" s="122"/>
      <c r="E7" s="126" t="s">
        <v>347</v>
      </c>
    </row>
    <row r="8" spans="1:5" ht="17.25">
      <c r="A8" s="114">
        <v>5</v>
      </c>
      <c r="B8" s="119" t="s">
        <v>284</v>
      </c>
      <c r="C8" s="126" t="s">
        <v>347</v>
      </c>
      <c r="D8" s="122"/>
      <c r="E8" s="126" t="s">
        <v>347</v>
      </c>
    </row>
    <row r="9" spans="1:5" ht="24">
      <c r="A9" s="114">
        <v>6</v>
      </c>
      <c r="B9" s="119" t="s">
        <v>285</v>
      </c>
      <c r="C9" s="126" t="s">
        <v>348</v>
      </c>
      <c r="D9" s="122"/>
      <c r="E9" s="126" t="s">
        <v>348</v>
      </c>
    </row>
    <row r="10" spans="1:5" ht="24">
      <c r="A10" s="114">
        <v>7</v>
      </c>
      <c r="B10" s="119" t="s">
        <v>286</v>
      </c>
      <c r="C10" s="126" t="s">
        <v>349</v>
      </c>
      <c r="D10" s="122"/>
      <c r="E10" s="126" t="s">
        <v>349</v>
      </c>
    </row>
    <row r="11" spans="1:5" ht="24.75">
      <c r="A11" s="114">
        <v>8</v>
      </c>
      <c r="B11" s="120" t="s">
        <v>287</v>
      </c>
      <c r="C11" s="126" t="s">
        <v>350</v>
      </c>
      <c r="D11" s="122"/>
      <c r="E11" s="126" t="s">
        <v>350</v>
      </c>
    </row>
    <row r="12" spans="1:5" ht="36">
      <c r="A12" s="114">
        <v>9</v>
      </c>
      <c r="B12" s="119" t="s">
        <v>288</v>
      </c>
      <c r="C12" s="126" t="s">
        <v>351</v>
      </c>
      <c r="D12" s="122"/>
      <c r="E12" s="126" t="s">
        <v>351</v>
      </c>
    </row>
    <row r="13" spans="1:5" ht="24">
      <c r="A13" s="114">
        <v>10</v>
      </c>
      <c r="B13" s="119" t="s">
        <v>289</v>
      </c>
      <c r="C13" s="126" t="s">
        <v>352</v>
      </c>
      <c r="D13" s="122"/>
      <c r="E13" s="126" t="s">
        <v>352</v>
      </c>
    </row>
    <row r="14" spans="1:5" ht="36">
      <c r="A14" s="114">
        <v>11</v>
      </c>
      <c r="B14" s="119" t="s">
        <v>290</v>
      </c>
      <c r="C14" s="126" t="s">
        <v>353</v>
      </c>
      <c r="D14" s="122"/>
      <c r="E14" s="126" t="s">
        <v>353</v>
      </c>
    </row>
    <row r="15" spans="1:5" ht="24">
      <c r="A15" s="114">
        <v>12</v>
      </c>
      <c r="B15" s="119" t="s">
        <v>291</v>
      </c>
      <c r="C15" s="126" t="s">
        <v>354</v>
      </c>
      <c r="D15" s="122"/>
      <c r="E15" s="126" t="s">
        <v>354</v>
      </c>
    </row>
    <row r="16" spans="1:5" ht="24">
      <c r="A16" s="114">
        <v>13</v>
      </c>
      <c r="B16" s="119" t="s">
        <v>292</v>
      </c>
      <c r="C16" s="126" t="s">
        <v>355</v>
      </c>
      <c r="D16" s="122"/>
      <c r="E16" s="126" t="s">
        <v>355</v>
      </c>
    </row>
    <row r="17" spans="1:5" ht="27.75" customHeight="1">
      <c r="A17" s="114">
        <v>14</v>
      </c>
      <c r="B17" s="119" t="s">
        <v>293</v>
      </c>
      <c r="C17" s="126" t="s">
        <v>356</v>
      </c>
      <c r="D17" s="122"/>
      <c r="E17" s="126" t="s">
        <v>356</v>
      </c>
    </row>
    <row r="18" spans="1:5" ht="17.25">
      <c r="A18" s="114">
        <v>15</v>
      </c>
      <c r="B18" s="119" t="s">
        <v>294</v>
      </c>
      <c r="C18" s="126" t="s">
        <v>357</v>
      </c>
      <c r="D18" s="122"/>
      <c r="E18" s="126" t="s">
        <v>357</v>
      </c>
    </row>
    <row r="19" spans="1:5" ht="24.75">
      <c r="A19" s="114">
        <v>16</v>
      </c>
      <c r="B19" s="119" t="s">
        <v>295</v>
      </c>
      <c r="C19" s="126" t="s">
        <v>358</v>
      </c>
      <c r="D19" s="122"/>
      <c r="E19" s="126" t="s">
        <v>358</v>
      </c>
    </row>
    <row r="20" spans="1:5" ht="17.25">
      <c r="A20" s="114">
        <v>17</v>
      </c>
      <c r="B20" s="119" t="s">
        <v>296</v>
      </c>
      <c r="C20" s="126" t="s">
        <v>357</v>
      </c>
      <c r="D20" s="122"/>
      <c r="E20" s="126" t="s">
        <v>357</v>
      </c>
    </row>
    <row r="21" spans="1:5" ht="17.25">
      <c r="A21" s="114">
        <v>18</v>
      </c>
      <c r="B21" s="119" t="s">
        <v>297</v>
      </c>
      <c r="C21" s="126" t="s">
        <v>358</v>
      </c>
      <c r="D21" s="122"/>
      <c r="E21" s="126" t="s">
        <v>358</v>
      </c>
    </row>
    <row r="22" spans="1:5" ht="24.75">
      <c r="A22" s="114">
        <v>19</v>
      </c>
      <c r="B22" s="119" t="s">
        <v>298</v>
      </c>
      <c r="C22" s="126" t="s">
        <v>359</v>
      </c>
      <c r="D22" s="122"/>
      <c r="E22" s="126" t="s">
        <v>359</v>
      </c>
    </row>
    <row r="23" spans="1:5" ht="17.25">
      <c r="A23" s="114">
        <v>20</v>
      </c>
      <c r="B23" s="119" t="s">
        <v>299</v>
      </c>
      <c r="C23" s="126" t="s">
        <v>347</v>
      </c>
      <c r="D23" s="122"/>
      <c r="E23" s="126" t="s">
        <v>347</v>
      </c>
    </row>
    <row r="24" spans="1:5" ht="17.25">
      <c r="A24" s="114">
        <v>21</v>
      </c>
      <c r="B24" s="119" t="s">
        <v>300</v>
      </c>
      <c r="C24" s="126" t="s">
        <v>360</v>
      </c>
      <c r="D24" s="122"/>
      <c r="E24" s="126" t="s">
        <v>360</v>
      </c>
    </row>
    <row r="25" spans="1:5" ht="17.25">
      <c r="A25" s="114">
        <v>22</v>
      </c>
      <c r="B25" s="119" t="s">
        <v>301</v>
      </c>
      <c r="C25" s="126" t="s">
        <v>358</v>
      </c>
      <c r="D25" s="122"/>
      <c r="E25" s="126" t="s">
        <v>358</v>
      </c>
    </row>
    <row r="26" spans="1:5" ht="17.25">
      <c r="A26" s="114">
        <v>23</v>
      </c>
      <c r="B26" s="119" t="s">
        <v>302</v>
      </c>
      <c r="C26" s="126" t="s">
        <v>361</v>
      </c>
      <c r="D26" s="122"/>
      <c r="E26" s="126" t="s">
        <v>361</v>
      </c>
    </row>
    <row r="27" spans="1:5" ht="24">
      <c r="A27" s="114">
        <v>24</v>
      </c>
      <c r="B27" s="119" t="s">
        <v>303</v>
      </c>
      <c r="C27" s="126" t="s">
        <v>355</v>
      </c>
      <c r="D27" s="122"/>
      <c r="E27" s="126" t="s">
        <v>355</v>
      </c>
    </row>
    <row r="28" spans="1:5" ht="24">
      <c r="A28" s="114">
        <v>25</v>
      </c>
      <c r="B28" s="119" t="s">
        <v>109</v>
      </c>
      <c r="C28" s="126" t="s">
        <v>362</v>
      </c>
      <c r="D28" s="122"/>
      <c r="E28" s="126" t="s">
        <v>362</v>
      </c>
    </row>
    <row r="29" spans="1:5" ht="24">
      <c r="A29" s="114">
        <v>26</v>
      </c>
      <c r="B29" s="119" t="s">
        <v>304</v>
      </c>
      <c r="C29" s="126" t="s">
        <v>349</v>
      </c>
      <c r="D29" s="122"/>
      <c r="E29" s="126" t="s">
        <v>349</v>
      </c>
    </row>
    <row r="30" spans="1:5" ht="36.75">
      <c r="A30" s="114">
        <v>27</v>
      </c>
      <c r="B30" s="119" t="s">
        <v>305</v>
      </c>
      <c r="C30" s="126" t="s">
        <v>363</v>
      </c>
      <c r="D30" s="122"/>
      <c r="E30" s="126" t="s">
        <v>363</v>
      </c>
    </row>
    <row r="31" spans="1:5" ht="24.75">
      <c r="A31" s="114">
        <v>28</v>
      </c>
      <c r="B31" s="119" t="s">
        <v>306</v>
      </c>
      <c r="C31" s="126" t="s">
        <v>364</v>
      </c>
      <c r="D31" s="122"/>
      <c r="E31" s="126" t="s">
        <v>364</v>
      </c>
    </row>
    <row r="32" spans="1:5" ht="24.75">
      <c r="A32" s="118">
        <v>29</v>
      </c>
      <c r="B32" s="121" t="s">
        <v>307</v>
      </c>
      <c r="C32" s="126" t="s">
        <v>365</v>
      </c>
      <c r="D32" s="123"/>
      <c r="E32" s="126" t="s">
        <v>365</v>
      </c>
    </row>
    <row r="33" spans="1:5" ht="24.75">
      <c r="A33" s="118">
        <v>30</v>
      </c>
      <c r="B33" s="121" t="s">
        <v>308</v>
      </c>
      <c r="C33" s="126" t="s">
        <v>366</v>
      </c>
      <c r="D33" s="123"/>
      <c r="E33" s="126" t="s">
        <v>366</v>
      </c>
    </row>
    <row r="34" spans="1:5" ht="24.75">
      <c r="A34" s="118">
        <v>31</v>
      </c>
      <c r="B34" s="121" t="s">
        <v>309</v>
      </c>
      <c r="C34" s="126" t="s">
        <v>367</v>
      </c>
      <c r="D34" s="124"/>
      <c r="E34" s="126" t="s">
        <v>367</v>
      </c>
    </row>
    <row r="35" spans="1:5">
      <c r="A35" s="118">
        <v>32</v>
      </c>
      <c r="B35" s="121" t="s">
        <v>310</v>
      </c>
      <c r="C35" s="126" t="s">
        <v>368</v>
      </c>
      <c r="D35" s="124"/>
      <c r="E35" s="126" t="s">
        <v>368</v>
      </c>
    </row>
    <row r="36" spans="1:5" ht="24">
      <c r="A36" s="118">
        <v>33</v>
      </c>
      <c r="B36" s="121" t="s">
        <v>311</v>
      </c>
      <c r="C36" s="126" t="s">
        <v>355</v>
      </c>
      <c r="D36" s="124"/>
      <c r="E36" s="126" t="s">
        <v>355</v>
      </c>
    </row>
    <row r="37" spans="1:5">
      <c r="A37" s="118">
        <v>34</v>
      </c>
      <c r="B37" s="121" t="s">
        <v>312</v>
      </c>
      <c r="C37" s="126" t="s">
        <v>366</v>
      </c>
      <c r="D37" s="124"/>
      <c r="E37" s="126" t="s">
        <v>366</v>
      </c>
    </row>
    <row r="38" spans="1:5" ht="33" customHeight="1">
      <c r="A38" s="118">
        <v>35</v>
      </c>
      <c r="B38" s="121" t="s">
        <v>313</v>
      </c>
      <c r="C38" s="126" t="s">
        <v>355</v>
      </c>
      <c r="D38" s="124"/>
      <c r="E38" s="126" t="s">
        <v>355</v>
      </c>
    </row>
    <row r="39" spans="1:5">
      <c r="A39" s="118">
        <v>36</v>
      </c>
      <c r="B39" s="121" t="s">
        <v>314</v>
      </c>
      <c r="C39" s="126" t="s">
        <v>369</v>
      </c>
      <c r="D39" s="124"/>
      <c r="E39" s="126" t="s">
        <v>369</v>
      </c>
    </row>
    <row r="40" spans="1:5" ht="36" customHeight="1">
      <c r="A40" s="118">
        <v>37</v>
      </c>
      <c r="B40" s="121" t="s">
        <v>315</v>
      </c>
      <c r="C40" s="126" t="s">
        <v>370</v>
      </c>
      <c r="D40" s="124"/>
      <c r="E40" s="126" t="s">
        <v>370</v>
      </c>
    </row>
    <row r="41" spans="1:5" ht="24.75">
      <c r="A41" s="118">
        <v>38</v>
      </c>
      <c r="B41" s="121" t="s">
        <v>316</v>
      </c>
      <c r="C41" s="126" t="s">
        <v>371</v>
      </c>
      <c r="D41" s="124"/>
      <c r="E41" s="126" t="s">
        <v>371</v>
      </c>
    </row>
    <row r="42" spans="1:5" ht="19.5" customHeight="1">
      <c r="A42" s="118">
        <v>39</v>
      </c>
      <c r="B42" s="121" t="s">
        <v>109</v>
      </c>
      <c r="C42" s="126" t="s">
        <v>372</v>
      </c>
      <c r="D42" s="124"/>
      <c r="E42" s="126" t="s">
        <v>372</v>
      </c>
    </row>
    <row r="43" spans="1:5" ht="28.5" customHeight="1">
      <c r="A43" s="118">
        <v>40</v>
      </c>
      <c r="B43" s="121" t="s">
        <v>317</v>
      </c>
      <c r="C43" s="126" t="s">
        <v>373</v>
      </c>
      <c r="D43" s="124"/>
      <c r="E43" s="126" t="s">
        <v>373</v>
      </c>
    </row>
    <row r="44" spans="1:5" ht="21" customHeight="1">
      <c r="A44" s="118">
        <v>41</v>
      </c>
      <c r="B44" s="121" t="s">
        <v>318</v>
      </c>
      <c r="C44" s="126" t="s">
        <v>374</v>
      </c>
      <c r="D44" s="124"/>
      <c r="E44" s="126" t="s">
        <v>374</v>
      </c>
    </row>
    <row r="45" spans="1:5" ht="26.25" customHeight="1">
      <c r="A45" s="118">
        <v>42</v>
      </c>
      <c r="B45" s="121" t="s">
        <v>319</v>
      </c>
      <c r="C45" s="126" t="s">
        <v>375</v>
      </c>
      <c r="D45" s="124"/>
      <c r="E45" s="126" t="s">
        <v>375</v>
      </c>
    </row>
    <row r="46" spans="1:5" ht="24">
      <c r="A46" s="118">
        <v>43</v>
      </c>
      <c r="B46" s="121" t="s">
        <v>320</v>
      </c>
      <c r="C46" s="126" t="s">
        <v>375</v>
      </c>
      <c r="D46" s="124"/>
      <c r="E46" s="126" t="s">
        <v>375</v>
      </c>
    </row>
    <row r="47" spans="1:5" ht="24.75">
      <c r="A47" s="118">
        <v>44</v>
      </c>
      <c r="B47" s="121" t="s">
        <v>321</v>
      </c>
      <c r="C47" s="126" t="s">
        <v>376</v>
      </c>
      <c r="D47" s="124"/>
      <c r="E47" s="126" t="s">
        <v>376</v>
      </c>
    </row>
    <row r="48" spans="1:5" ht="24.75">
      <c r="A48" s="118">
        <v>45</v>
      </c>
      <c r="B48" s="121" t="s">
        <v>322</v>
      </c>
      <c r="C48" s="126" t="s">
        <v>369</v>
      </c>
      <c r="D48" s="124"/>
      <c r="E48" s="126" t="s">
        <v>369</v>
      </c>
    </row>
    <row r="49" spans="1:5">
      <c r="A49" s="118">
        <v>46</v>
      </c>
      <c r="B49" s="121" t="s">
        <v>323</v>
      </c>
      <c r="C49" s="126" t="s">
        <v>377</v>
      </c>
      <c r="D49" s="124"/>
      <c r="E49" s="126" t="s">
        <v>377</v>
      </c>
    </row>
    <row r="50" spans="1:5">
      <c r="A50" s="118">
        <v>47</v>
      </c>
      <c r="B50" s="121" t="s">
        <v>324</v>
      </c>
      <c r="C50" s="126" t="s">
        <v>378</v>
      </c>
      <c r="D50" s="124"/>
      <c r="E50" s="126" t="s">
        <v>378</v>
      </c>
    </row>
    <row r="51" spans="1:5">
      <c r="A51" s="118">
        <v>48</v>
      </c>
      <c r="B51" s="121" t="s">
        <v>325</v>
      </c>
      <c r="C51" s="126" t="s">
        <v>377</v>
      </c>
      <c r="D51" s="124"/>
      <c r="E51" s="126" t="s">
        <v>377</v>
      </c>
    </row>
    <row r="52" spans="1:5">
      <c r="A52" s="118">
        <v>49</v>
      </c>
      <c r="B52" s="121" t="s">
        <v>326</v>
      </c>
      <c r="C52" s="126" t="s">
        <v>377</v>
      </c>
      <c r="D52" s="124"/>
      <c r="E52" s="126" t="s">
        <v>377</v>
      </c>
    </row>
    <row r="53" spans="1:5">
      <c r="A53" s="118">
        <v>50</v>
      </c>
      <c r="B53" s="121" t="s">
        <v>325</v>
      </c>
      <c r="C53" s="126" t="s">
        <v>361</v>
      </c>
      <c r="D53" s="124"/>
      <c r="E53" s="126" t="s">
        <v>361</v>
      </c>
    </row>
    <row r="54" spans="1:5" ht="24">
      <c r="A54" s="118">
        <v>51</v>
      </c>
      <c r="B54" s="121" t="s">
        <v>327</v>
      </c>
      <c r="C54" s="126" t="s">
        <v>379</v>
      </c>
      <c r="D54" s="124"/>
      <c r="E54" s="126" t="s">
        <v>379</v>
      </c>
    </row>
    <row r="55" spans="1:5">
      <c r="A55" s="118">
        <v>52</v>
      </c>
      <c r="B55" s="121" t="s">
        <v>328</v>
      </c>
      <c r="C55" s="126" t="s">
        <v>360</v>
      </c>
      <c r="D55" s="124"/>
      <c r="E55" s="126" t="s">
        <v>360</v>
      </c>
    </row>
    <row r="56" spans="1:5" ht="24">
      <c r="A56" s="118">
        <v>53</v>
      </c>
      <c r="B56" s="121" t="s">
        <v>329</v>
      </c>
      <c r="C56" s="126" t="s">
        <v>380</v>
      </c>
      <c r="D56" s="124"/>
      <c r="E56" s="126" t="s">
        <v>380</v>
      </c>
    </row>
    <row r="57" spans="1:5" ht="24">
      <c r="A57" s="118">
        <v>54</v>
      </c>
      <c r="B57" s="121" t="s">
        <v>330</v>
      </c>
      <c r="C57" s="126" t="s">
        <v>380</v>
      </c>
      <c r="D57" s="124"/>
      <c r="E57" s="126" t="s">
        <v>380</v>
      </c>
    </row>
    <row r="58" spans="1:5">
      <c r="A58" s="118">
        <v>55</v>
      </c>
      <c r="B58" s="121" t="s">
        <v>331</v>
      </c>
      <c r="C58" s="126" t="s">
        <v>345</v>
      </c>
      <c r="D58" s="124"/>
      <c r="E58" s="126" t="s">
        <v>345</v>
      </c>
    </row>
    <row r="59" spans="1:5" ht="24">
      <c r="A59" s="118">
        <v>56</v>
      </c>
      <c r="B59" s="121" t="s">
        <v>332</v>
      </c>
      <c r="C59" s="126" t="s">
        <v>381</v>
      </c>
      <c r="D59" s="124"/>
      <c r="E59" s="126" t="s">
        <v>381</v>
      </c>
    </row>
    <row r="60" spans="1:5">
      <c r="A60" s="118">
        <v>57</v>
      </c>
      <c r="B60" s="121" t="s">
        <v>333</v>
      </c>
      <c r="C60" s="126" t="s">
        <v>382</v>
      </c>
      <c r="D60" s="124"/>
      <c r="E60" s="126" t="s">
        <v>382</v>
      </c>
    </row>
    <row r="61" spans="1:5" ht="24">
      <c r="A61" s="118">
        <v>58</v>
      </c>
      <c r="B61" s="121" t="s">
        <v>334</v>
      </c>
      <c r="C61" s="126" t="s">
        <v>376</v>
      </c>
      <c r="D61" s="124"/>
      <c r="E61" s="126" t="s">
        <v>376</v>
      </c>
    </row>
    <row r="62" spans="1:5">
      <c r="A62" s="118">
        <v>59</v>
      </c>
      <c r="B62" s="121" t="s">
        <v>335</v>
      </c>
      <c r="C62" s="126" t="s">
        <v>383</v>
      </c>
      <c r="D62" s="124"/>
      <c r="E62" s="126" t="s">
        <v>383</v>
      </c>
    </row>
    <row r="63" spans="1:5" ht="24">
      <c r="A63" s="118">
        <v>60</v>
      </c>
      <c r="B63" s="121" t="s">
        <v>336</v>
      </c>
      <c r="C63" s="126" t="s">
        <v>384</v>
      </c>
      <c r="D63" s="124"/>
      <c r="E63" s="126" t="s">
        <v>384</v>
      </c>
    </row>
    <row r="64" spans="1:5">
      <c r="A64" s="118">
        <v>61</v>
      </c>
      <c r="B64" s="121" t="s">
        <v>337</v>
      </c>
      <c r="C64" s="126" t="s">
        <v>369</v>
      </c>
      <c r="D64" s="124"/>
      <c r="E64" s="126" t="s">
        <v>369</v>
      </c>
    </row>
    <row r="65" spans="1:5">
      <c r="A65" s="118">
        <v>62</v>
      </c>
      <c r="B65" s="121" t="s">
        <v>338</v>
      </c>
      <c r="C65" s="126" t="s">
        <v>385</v>
      </c>
      <c r="D65" s="124"/>
      <c r="E65" s="126" t="s">
        <v>385</v>
      </c>
    </row>
    <row r="66" spans="1:5" ht="24.75">
      <c r="A66" s="118">
        <v>63</v>
      </c>
      <c r="B66" s="121" t="s">
        <v>339</v>
      </c>
      <c r="C66" s="126" t="s">
        <v>385</v>
      </c>
      <c r="D66" s="124"/>
      <c r="E66" s="126" t="s">
        <v>385</v>
      </c>
    </row>
    <row r="67" spans="1:5">
      <c r="A67" s="118">
        <v>64</v>
      </c>
      <c r="B67" s="121" t="s">
        <v>340</v>
      </c>
      <c r="C67" s="126" t="s">
        <v>359</v>
      </c>
      <c r="D67" s="124"/>
      <c r="E67" s="126" t="s">
        <v>359</v>
      </c>
    </row>
    <row r="68" spans="1:5">
      <c r="A68" s="118">
        <v>65</v>
      </c>
      <c r="B68" s="121" t="s">
        <v>341</v>
      </c>
      <c r="C68" s="126" t="s">
        <v>378</v>
      </c>
      <c r="D68" s="124"/>
      <c r="E68" s="126" t="s">
        <v>378</v>
      </c>
    </row>
    <row r="69" spans="1:5">
      <c r="A69" s="118">
        <v>66</v>
      </c>
      <c r="B69" s="121" t="s">
        <v>342</v>
      </c>
      <c r="C69" s="126" t="s">
        <v>386</v>
      </c>
      <c r="D69" s="124"/>
      <c r="E69" s="126" t="s">
        <v>386</v>
      </c>
    </row>
    <row r="70" spans="1:5">
      <c r="A70" s="118">
        <v>67</v>
      </c>
      <c r="B70" s="121" t="s">
        <v>343</v>
      </c>
      <c r="C70" s="126" t="s">
        <v>359</v>
      </c>
      <c r="D70" s="124"/>
      <c r="E70" s="126" t="s">
        <v>359</v>
      </c>
    </row>
    <row r="71" spans="1:5">
      <c r="A71" s="118">
        <v>68</v>
      </c>
      <c r="B71" s="121" t="s">
        <v>344</v>
      </c>
      <c r="C71" s="126" t="s">
        <v>387</v>
      </c>
      <c r="D71" s="124"/>
      <c r="E71" s="126" t="s">
        <v>387</v>
      </c>
    </row>
  </sheetData>
  <mergeCells count="1"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O143"/>
  <sheetViews>
    <sheetView tabSelected="1" topLeftCell="B1" workbookViewId="0">
      <selection activeCell="I5" sqref="I5"/>
    </sheetView>
  </sheetViews>
  <sheetFormatPr defaultRowHeight="15"/>
  <cols>
    <col min="1" max="1" width="3.42578125" customWidth="1"/>
    <col min="2" max="2" width="3.85546875" customWidth="1"/>
    <col min="3" max="3" width="9.5703125" style="18" customWidth="1"/>
    <col min="4" max="4" width="23.42578125" style="42" customWidth="1"/>
    <col min="5" max="5" width="12.5703125" customWidth="1"/>
    <col min="6" max="6" width="10.28515625" customWidth="1"/>
    <col min="7" max="7" width="8" customWidth="1"/>
    <col min="8" max="8" width="8.85546875" customWidth="1"/>
    <col min="9" max="9" width="12.85546875" customWidth="1"/>
  </cols>
  <sheetData>
    <row r="1" spans="2:9">
      <c r="B1" s="1"/>
      <c r="C1" s="7"/>
      <c r="D1" s="1"/>
      <c r="E1" s="1"/>
      <c r="F1" s="1"/>
      <c r="G1" s="1"/>
      <c r="H1" s="1"/>
      <c r="I1" s="3" t="s">
        <v>11</v>
      </c>
    </row>
    <row r="2" spans="2:9">
      <c r="B2" s="1"/>
      <c r="C2" s="7"/>
      <c r="D2" s="1"/>
      <c r="E2" s="1"/>
      <c r="F2" s="1"/>
      <c r="G2" s="1"/>
      <c r="H2" s="1"/>
      <c r="I2" s="3" t="s">
        <v>29</v>
      </c>
    </row>
    <row r="3" spans="2:9">
      <c r="B3" s="1"/>
      <c r="C3" s="7"/>
      <c r="D3" s="1"/>
      <c r="E3" s="1"/>
      <c r="F3" s="1"/>
      <c r="G3" s="1"/>
      <c r="H3" s="1"/>
      <c r="I3" s="3" t="s">
        <v>67</v>
      </c>
    </row>
    <row r="4" spans="2:9">
      <c r="B4" s="1"/>
      <c r="C4" s="7"/>
      <c r="D4" s="1"/>
      <c r="E4" s="1"/>
      <c r="F4" s="1"/>
      <c r="G4" s="1"/>
      <c r="H4" s="1"/>
      <c r="I4" s="3" t="s">
        <v>417</v>
      </c>
    </row>
    <row r="5" spans="2:9" ht="15.75">
      <c r="B5" s="1"/>
      <c r="C5" s="7"/>
      <c r="D5" s="1"/>
      <c r="E5" s="1"/>
      <c r="F5" s="1"/>
      <c r="G5" s="1"/>
      <c r="H5" s="132"/>
      <c r="I5" s="4">
        <v>45005</v>
      </c>
    </row>
    <row r="6" spans="2:9">
      <c r="B6" s="1"/>
      <c r="C6" s="7"/>
      <c r="D6" s="1"/>
      <c r="E6" s="1"/>
      <c r="F6" s="1"/>
      <c r="G6" s="1"/>
      <c r="H6" s="1"/>
      <c r="I6" s="2"/>
    </row>
    <row r="7" spans="2:9">
      <c r="B7" s="167" t="s">
        <v>229</v>
      </c>
      <c r="C7" s="168"/>
      <c r="D7" s="168"/>
      <c r="E7" s="168"/>
      <c r="F7" s="168"/>
      <c r="G7" s="168"/>
      <c r="H7" s="168"/>
      <c r="I7" s="169"/>
    </row>
    <row r="8" spans="2:9">
      <c r="B8" s="170" t="s">
        <v>390</v>
      </c>
      <c r="C8" s="171"/>
      <c r="D8" s="171"/>
      <c r="E8" s="171"/>
      <c r="F8" s="171"/>
      <c r="G8" s="171"/>
      <c r="H8" s="171"/>
      <c r="I8" s="172"/>
    </row>
    <row r="9" spans="2:9" s="14" customFormat="1" ht="23.25" customHeight="1">
      <c r="B9" s="173" t="s">
        <v>3</v>
      </c>
      <c r="C9" s="174"/>
      <c r="D9" s="175" t="s">
        <v>27</v>
      </c>
      <c r="E9" s="175"/>
      <c r="F9" s="175"/>
      <c r="G9" s="175"/>
      <c r="H9" s="175"/>
      <c r="I9" s="176"/>
    </row>
    <row r="10" spans="2:9" s="14" customFormat="1">
      <c r="B10" s="177" t="s">
        <v>23</v>
      </c>
      <c r="C10" s="178"/>
      <c r="D10" s="178"/>
      <c r="E10" s="178"/>
      <c r="F10" s="178"/>
      <c r="G10" s="178"/>
      <c r="H10" s="178"/>
      <c r="I10" s="179"/>
    </row>
    <row r="11" spans="2:9" s="14" customFormat="1">
      <c r="B11" s="79"/>
      <c r="C11" s="200" t="s">
        <v>217</v>
      </c>
      <c r="D11" s="201"/>
      <c r="E11" s="16"/>
      <c r="F11" s="16"/>
      <c r="G11" s="16"/>
      <c r="H11" s="16"/>
      <c r="I11" s="80"/>
    </row>
    <row r="12" spans="2:9">
      <c r="B12" s="79"/>
      <c r="C12" s="202"/>
      <c r="D12" s="203"/>
      <c r="E12" s="180" t="s">
        <v>218</v>
      </c>
      <c r="F12" s="180" t="s">
        <v>0</v>
      </c>
      <c r="G12" s="180" t="s">
        <v>16</v>
      </c>
      <c r="H12" s="180" t="s">
        <v>18</v>
      </c>
      <c r="I12" s="180" t="s">
        <v>17</v>
      </c>
    </row>
    <row r="13" spans="2:9">
      <c r="B13" s="180" t="s">
        <v>4</v>
      </c>
      <c r="C13" s="198" t="s">
        <v>219</v>
      </c>
      <c r="D13" s="216" t="s">
        <v>12</v>
      </c>
      <c r="E13" s="180"/>
      <c r="F13" s="180"/>
      <c r="G13" s="180"/>
      <c r="H13" s="180"/>
      <c r="I13" s="180"/>
    </row>
    <row r="14" spans="2:9">
      <c r="B14" s="180"/>
      <c r="C14" s="198"/>
      <c r="D14" s="217"/>
      <c r="E14" s="180"/>
      <c r="F14" s="180"/>
      <c r="G14" s="180"/>
      <c r="H14" s="185"/>
      <c r="I14" s="180"/>
    </row>
    <row r="15" spans="2:9" ht="15.75">
      <c r="B15" s="117"/>
      <c r="C15" s="10"/>
      <c r="D15" s="138" t="s">
        <v>2</v>
      </c>
      <c r="E15" s="10"/>
      <c r="F15" s="10"/>
      <c r="G15" s="25"/>
      <c r="H15" s="12"/>
      <c r="I15" s="12"/>
    </row>
    <row r="16" spans="2:9">
      <c r="B16" s="117">
        <v>1</v>
      </c>
      <c r="C16" s="10" t="s">
        <v>391</v>
      </c>
      <c r="D16" s="11" t="s">
        <v>241</v>
      </c>
      <c r="E16" s="10" t="s">
        <v>226</v>
      </c>
      <c r="F16" s="10" t="s">
        <v>392</v>
      </c>
      <c r="G16" s="25">
        <v>340</v>
      </c>
      <c r="H16" s="12" t="s">
        <v>393</v>
      </c>
      <c r="I16" s="145" t="s">
        <v>394</v>
      </c>
    </row>
    <row r="17" spans="2:15">
      <c r="B17" s="117">
        <v>2</v>
      </c>
      <c r="C17" s="10" t="s">
        <v>25</v>
      </c>
      <c r="D17" s="11" t="s">
        <v>153</v>
      </c>
      <c r="E17" s="10" t="s">
        <v>226</v>
      </c>
      <c r="F17" s="10" t="s">
        <v>392</v>
      </c>
      <c r="G17" s="25">
        <v>530</v>
      </c>
      <c r="H17" s="12" t="s">
        <v>395</v>
      </c>
      <c r="I17" s="145" t="s">
        <v>396</v>
      </c>
    </row>
    <row r="18" spans="2:15" s="161" customFormat="1">
      <c r="B18" s="224">
        <v>3</v>
      </c>
      <c r="C18" s="225" t="s">
        <v>498</v>
      </c>
      <c r="D18" s="226" t="s">
        <v>499</v>
      </c>
      <c r="E18" s="225" t="s">
        <v>226</v>
      </c>
      <c r="F18" s="225" t="s">
        <v>392</v>
      </c>
      <c r="G18" s="227">
        <v>140</v>
      </c>
      <c r="H18" s="228" t="s">
        <v>500</v>
      </c>
      <c r="I18" s="229" t="s">
        <v>501</v>
      </c>
      <c r="J18" s="230"/>
      <c r="K18" s="230"/>
      <c r="L18" s="230"/>
      <c r="M18" s="230"/>
      <c r="N18" s="230"/>
      <c r="O18" s="230"/>
    </row>
    <row r="19" spans="2:15" ht="15.75">
      <c r="B19" s="117"/>
      <c r="C19" s="10"/>
      <c r="D19" s="142" t="s">
        <v>399</v>
      </c>
      <c r="E19" s="10"/>
      <c r="F19" s="10"/>
      <c r="G19" s="25"/>
      <c r="H19" s="12"/>
      <c r="I19" s="140" t="s">
        <v>502</v>
      </c>
    </row>
    <row r="20" spans="2:15" ht="15.75">
      <c r="B20" s="117"/>
      <c r="C20" s="10"/>
      <c r="D20" s="138" t="s">
        <v>2</v>
      </c>
      <c r="E20" s="10"/>
      <c r="F20" s="10"/>
      <c r="G20" s="25"/>
      <c r="H20" s="12"/>
      <c r="I20" s="140"/>
    </row>
    <row r="21" spans="2:15">
      <c r="B21" s="117">
        <v>1</v>
      </c>
      <c r="C21" s="10" t="s">
        <v>414</v>
      </c>
      <c r="D21" s="11" t="s">
        <v>398</v>
      </c>
      <c r="E21" s="10" t="s">
        <v>222</v>
      </c>
      <c r="F21" s="10" t="s">
        <v>400</v>
      </c>
      <c r="G21" s="25">
        <v>100000</v>
      </c>
      <c r="H21" s="12" t="s">
        <v>43</v>
      </c>
      <c r="I21" s="145" t="s">
        <v>402</v>
      </c>
    </row>
    <row r="22" spans="2:15">
      <c r="B22" s="117">
        <v>2</v>
      </c>
      <c r="C22" s="10" t="s">
        <v>415</v>
      </c>
      <c r="D22" s="11" t="s">
        <v>397</v>
      </c>
      <c r="E22" s="10" t="s">
        <v>222</v>
      </c>
      <c r="F22" s="10" t="s">
        <v>8</v>
      </c>
      <c r="G22" s="25">
        <v>17500</v>
      </c>
      <c r="H22" s="12" t="s">
        <v>139</v>
      </c>
      <c r="I22" s="145" t="s">
        <v>401</v>
      </c>
    </row>
    <row r="23" spans="2:15" ht="15.75">
      <c r="B23" s="117"/>
      <c r="C23" s="10"/>
      <c r="D23" s="143" t="s">
        <v>403</v>
      </c>
      <c r="E23" s="10"/>
      <c r="F23" s="10"/>
      <c r="G23" s="25"/>
      <c r="H23" s="12"/>
      <c r="I23" s="140" t="s">
        <v>413</v>
      </c>
    </row>
    <row r="24" spans="2:15">
      <c r="B24" s="117">
        <v>1</v>
      </c>
      <c r="C24" s="10" t="s">
        <v>405</v>
      </c>
      <c r="D24" s="144" t="s">
        <v>404</v>
      </c>
      <c r="E24" s="10" t="s">
        <v>222</v>
      </c>
      <c r="F24" s="10" t="s">
        <v>406</v>
      </c>
      <c r="G24" s="25">
        <v>50000</v>
      </c>
      <c r="H24" s="12" t="s">
        <v>119</v>
      </c>
      <c r="I24" s="145" t="s">
        <v>407</v>
      </c>
    </row>
    <row r="25" spans="2:15">
      <c r="B25" s="117">
        <v>2</v>
      </c>
      <c r="C25" s="10" t="s">
        <v>150</v>
      </c>
      <c r="D25" s="11" t="s">
        <v>408</v>
      </c>
      <c r="E25" s="10" t="s">
        <v>222</v>
      </c>
      <c r="F25" s="10" t="s">
        <v>392</v>
      </c>
      <c r="G25" s="25">
        <v>2500</v>
      </c>
      <c r="H25" s="12" t="s">
        <v>409</v>
      </c>
      <c r="I25" s="145" t="s">
        <v>410</v>
      </c>
    </row>
    <row r="26" spans="2:15">
      <c r="B26" s="117">
        <v>3</v>
      </c>
      <c r="C26" s="10" t="s">
        <v>150</v>
      </c>
      <c r="D26" s="11" t="s">
        <v>416</v>
      </c>
      <c r="E26" s="10" t="s">
        <v>222</v>
      </c>
      <c r="F26" s="10" t="s">
        <v>392</v>
      </c>
      <c r="G26" s="25">
        <v>3000</v>
      </c>
      <c r="H26" s="12" t="s">
        <v>45</v>
      </c>
      <c r="I26" s="145" t="s">
        <v>411</v>
      </c>
    </row>
    <row r="27" spans="2:15" ht="15.75">
      <c r="B27" s="117"/>
      <c r="C27" s="10"/>
      <c r="D27" s="142" t="s">
        <v>176</v>
      </c>
      <c r="E27" s="10"/>
      <c r="F27" s="10"/>
      <c r="G27" s="25"/>
      <c r="H27" s="12"/>
      <c r="I27" s="140" t="s">
        <v>412</v>
      </c>
    </row>
    <row r="28" spans="2:15" ht="26.25">
      <c r="B28" s="117"/>
      <c r="C28" s="10"/>
      <c r="D28" s="142" t="s">
        <v>418</v>
      </c>
      <c r="E28" s="10"/>
      <c r="F28" s="10"/>
      <c r="G28" s="25"/>
      <c r="H28" s="12"/>
      <c r="I28" s="140"/>
    </row>
    <row r="29" spans="2:15">
      <c r="B29" s="117">
        <v>1</v>
      </c>
      <c r="C29" s="10" t="s">
        <v>419</v>
      </c>
      <c r="D29" s="151" t="s">
        <v>421</v>
      </c>
      <c r="E29" s="10" t="s">
        <v>226</v>
      </c>
      <c r="F29" s="10" t="s">
        <v>422</v>
      </c>
      <c r="G29" s="25">
        <v>9000</v>
      </c>
      <c r="H29" s="12" t="s">
        <v>122</v>
      </c>
      <c r="I29" s="147" t="s">
        <v>420</v>
      </c>
    </row>
    <row r="30" spans="2:15">
      <c r="B30" s="117">
        <v>2</v>
      </c>
      <c r="C30" s="10" t="s">
        <v>423</v>
      </c>
      <c r="D30" s="151" t="s">
        <v>424</v>
      </c>
      <c r="E30" s="10" t="s">
        <v>226</v>
      </c>
      <c r="F30" s="10" t="s">
        <v>422</v>
      </c>
      <c r="G30" s="25">
        <v>10000</v>
      </c>
      <c r="H30" s="12" t="s">
        <v>122</v>
      </c>
      <c r="I30" s="147" t="s">
        <v>425</v>
      </c>
    </row>
    <row r="31" spans="2:15">
      <c r="B31" s="117">
        <v>3</v>
      </c>
      <c r="C31" s="10" t="s">
        <v>423</v>
      </c>
      <c r="D31" s="151" t="s">
        <v>426</v>
      </c>
      <c r="E31" s="10" t="s">
        <v>226</v>
      </c>
      <c r="F31" s="10" t="s">
        <v>406</v>
      </c>
      <c r="G31" s="25">
        <v>17000</v>
      </c>
      <c r="H31" s="12" t="s">
        <v>72</v>
      </c>
      <c r="I31" s="147" t="s">
        <v>427</v>
      </c>
    </row>
    <row r="32" spans="2:15">
      <c r="B32" s="117">
        <v>4</v>
      </c>
      <c r="C32" s="10" t="s">
        <v>423</v>
      </c>
      <c r="D32" s="151" t="s">
        <v>428</v>
      </c>
      <c r="E32" s="10" t="s">
        <v>226</v>
      </c>
      <c r="F32" s="10" t="s">
        <v>406</v>
      </c>
      <c r="G32" s="25">
        <v>17000</v>
      </c>
      <c r="H32" s="12" t="s">
        <v>72</v>
      </c>
      <c r="I32" s="147" t="s">
        <v>427</v>
      </c>
    </row>
    <row r="33" spans="2:9">
      <c r="B33" s="117">
        <v>5</v>
      </c>
      <c r="C33" s="10" t="s">
        <v>429</v>
      </c>
      <c r="D33" s="151" t="s">
        <v>430</v>
      </c>
      <c r="E33" s="10" t="s">
        <v>226</v>
      </c>
      <c r="F33" s="10" t="s">
        <v>406</v>
      </c>
      <c r="G33" s="25">
        <v>8000</v>
      </c>
      <c r="H33" s="12" t="s">
        <v>122</v>
      </c>
      <c r="I33" s="147" t="s">
        <v>431</v>
      </c>
    </row>
    <row r="34" spans="2:9">
      <c r="B34" s="117">
        <v>6</v>
      </c>
      <c r="C34" s="10" t="s">
        <v>149</v>
      </c>
      <c r="D34" s="151" t="s">
        <v>432</v>
      </c>
      <c r="E34" s="10" t="s">
        <v>226</v>
      </c>
      <c r="F34" s="10" t="s">
        <v>406</v>
      </c>
      <c r="G34" s="25">
        <v>2000</v>
      </c>
      <c r="H34" s="12" t="s">
        <v>125</v>
      </c>
      <c r="I34" s="12" t="s">
        <v>433</v>
      </c>
    </row>
    <row r="35" spans="2:9">
      <c r="B35" s="117">
        <v>7</v>
      </c>
      <c r="C35" s="10" t="s">
        <v>149</v>
      </c>
      <c r="D35" s="151" t="s">
        <v>434</v>
      </c>
      <c r="E35" s="10" t="s">
        <v>226</v>
      </c>
      <c r="F35" s="10" t="s">
        <v>406</v>
      </c>
      <c r="G35" s="25">
        <v>7000</v>
      </c>
      <c r="H35" s="12" t="s">
        <v>119</v>
      </c>
      <c r="I35" s="12" t="s">
        <v>435</v>
      </c>
    </row>
    <row r="36" spans="2:9">
      <c r="B36" s="117">
        <v>8</v>
      </c>
      <c r="C36" s="10" t="s">
        <v>149</v>
      </c>
      <c r="D36" s="151" t="s">
        <v>436</v>
      </c>
      <c r="E36" s="10" t="s">
        <v>226</v>
      </c>
      <c r="F36" s="10" t="s">
        <v>406</v>
      </c>
      <c r="G36" s="25">
        <v>7000</v>
      </c>
      <c r="H36" s="12" t="s">
        <v>68</v>
      </c>
      <c r="I36" s="147" t="s">
        <v>437</v>
      </c>
    </row>
    <row r="37" spans="2:9">
      <c r="B37" s="117">
        <v>9</v>
      </c>
      <c r="C37" s="10" t="s">
        <v>438</v>
      </c>
      <c r="D37" s="152" t="s">
        <v>439</v>
      </c>
      <c r="E37" s="10" t="s">
        <v>226</v>
      </c>
      <c r="F37" s="10" t="s">
        <v>392</v>
      </c>
      <c r="G37" s="25">
        <v>1000</v>
      </c>
      <c r="H37" s="12" t="s">
        <v>41</v>
      </c>
      <c r="I37" s="147" t="s">
        <v>440</v>
      </c>
    </row>
    <row r="38" spans="2:9">
      <c r="B38" s="117">
        <v>10</v>
      </c>
      <c r="C38" s="10" t="s">
        <v>441</v>
      </c>
      <c r="D38" s="152" t="s">
        <v>442</v>
      </c>
      <c r="E38" s="10" t="s">
        <v>226</v>
      </c>
      <c r="F38" s="10" t="s">
        <v>422</v>
      </c>
      <c r="G38" s="25">
        <v>2500</v>
      </c>
      <c r="H38" s="12" t="s">
        <v>133</v>
      </c>
      <c r="I38" s="147" t="s">
        <v>443</v>
      </c>
    </row>
    <row r="39" spans="2:9">
      <c r="B39" s="117">
        <v>11</v>
      </c>
      <c r="C39" s="10" t="s">
        <v>419</v>
      </c>
      <c r="D39" s="152" t="s">
        <v>444</v>
      </c>
      <c r="E39" s="10" t="s">
        <v>226</v>
      </c>
      <c r="F39" s="10" t="s">
        <v>422</v>
      </c>
      <c r="G39" s="25">
        <v>20000</v>
      </c>
      <c r="H39" s="12" t="s">
        <v>68</v>
      </c>
      <c r="I39" s="147" t="s">
        <v>445</v>
      </c>
    </row>
    <row r="40" spans="2:9">
      <c r="B40" s="117">
        <v>12</v>
      </c>
      <c r="C40" s="10" t="s">
        <v>423</v>
      </c>
      <c r="D40" s="152" t="s">
        <v>446</v>
      </c>
      <c r="E40" s="10" t="s">
        <v>226</v>
      </c>
      <c r="F40" s="10" t="s">
        <v>422</v>
      </c>
      <c r="G40" s="25">
        <v>20000</v>
      </c>
      <c r="H40" s="12" t="s">
        <v>68</v>
      </c>
      <c r="I40" s="147" t="s">
        <v>445</v>
      </c>
    </row>
    <row r="41" spans="2:9">
      <c r="B41" s="117">
        <v>13</v>
      </c>
      <c r="C41" s="10" t="s">
        <v>447</v>
      </c>
      <c r="D41" s="152" t="s">
        <v>448</v>
      </c>
      <c r="E41" s="10" t="s">
        <v>226</v>
      </c>
      <c r="F41" s="10" t="s">
        <v>406</v>
      </c>
      <c r="G41" s="25">
        <v>145000</v>
      </c>
      <c r="H41" s="12" t="s">
        <v>72</v>
      </c>
      <c r="I41" s="147" t="s">
        <v>449</v>
      </c>
    </row>
    <row r="42" spans="2:9">
      <c r="B42" s="117">
        <v>14</v>
      </c>
      <c r="C42" s="10" t="s">
        <v>447</v>
      </c>
      <c r="D42" s="152" t="s">
        <v>450</v>
      </c>
      <c r="E42" s="10" t="s">
        <v>226</v>
      </c>
      <c r="F42" s="10" t="s">
        <v>406</v>
      </c>
      <c r="G42" s="25">
        <v>65000</v>
      </c>
      <c r="H42" s="12" t="s">
        <v>72</v>
      </c>
      <c r="I42" s="147" t="s">
        <v>451</v>
      </c>
    </row>
    <row r="43" spans="2:9">
      <c r="B43" s="117">
        <v>15</v>
      </c>
      <c r="C43" s="10" t="s">
        <v>452</v>
      </c>
      <c r="D43" s="146" t="s">
        <v>453</v>
      </c>
      <c r="E43" s="10" t="s">
        <v>226</v>
      </c>
      <c r="F43" s="10" t="s">
        <v>392</v>
      </c>
      <c r="G43" s="25">
        <v>10000</v>
      </c>
      <c r="H43" s="12" t="s">
        <v>41</v>
      </c>
      <c r="I43" s="147" t="s">
        <v>440</v>
      </c>
    </row>
    <row r="44" spans="2:9" ht="15.75">
      <c r="B44" s="117"/>
      <c r="C44" s="10"/>
      <c r="D44" s="142" t="s">
        <v>399</v>
      </c>
      <c r="E44" s="10"/>
      <c r="F44" s="10"/>
      <c r="G44" s="25"/>
      <c r="H44" s="12"/>
      <c r="I44" s="140" t="s">
        <v>454</v>
      </c>
    </row>
    <row r="45" spans="2:9" ht="26.25">
      <c r="B45" s="117"/>
      <c r="C45" s="10"/>
      <c r="D45" s="142" t="s">
        <v>455</v>
      </c>
      <c r="E45" s="10"/>
      <c r="F45" s="10"/>
      <c r="G45" s="25"/>
      <c r="H45" s="12"/>
      <c r="I45" s="140"/>
    </row>
    <row r="46" spans="2:9" ht="15.75">
      <c r="B46" s="117">
        <v>1</v>
      </c>
      <c r="C46" s="10" t="s">
        <v>457</v>
      </c>
      <c r="D46" s="148" t="s">
        <v>456</v>
      </c>
      <c r="E46" s="10" t="s">
        <v>226</v>
      </c>
      <c r="F46" s="10" t="s">
        <v>406</v>
      </c>
      <c r="G46" s="25">
        <v>8000</v>
      </c>
      <c r="H46" s="12" t="s">
        <v>37</v>
      </c>
      <c r="I46" s="147" t="s">
        <v>458</v>
      </c>
    </row>
    <row r="47" spans="2:9" ht="15.75">
      <c r="B47" s="117"/>
      <c r="C47" s="10"/>
      <c r="D47" s="142" t="s">
        <v>399</v>
      </c>
      <c r="E47" s="10"/>
      <c r="F47" s="10"/>
      <c r="G47" s="25"/>
      <c r="H47" s="12"/>
      <c r="I47" s="140" t="s">
        <v>458</v>
      </c>
    </row>
    <row r="48" spans="2:9" ht="15.75">
      <c r="B48" s="117"/>
      <c r="C48" s="10"/>
      <c r="D48" s="142" t="s">
        <v>459</v>
      </c>
      <c r="E48" s="10"/>
      <c r="F48" s="10"/>
      <c r="G48" s="25"/>
      <c r="H48" s="12"/>
      <c r="I48" s="140"/>
    </row>
    <row r="49" spans="2:9" s="156" customFormat="1" ht="15.75" thickBot="1">
      <c r="B49" s="218">
        <v>1</v>
      </c>
      <c r="C49" s="219" t="s">
        <v>460</v>
      </c>
      <c r="D49" s="220" t="s">
        <v>461</v>
      </c>
      <c r="E49" s="219" t="s">
        <v>226</v>
      </c>
      <c r="F49" s="219" t="s">
        <v>160</v>
      </c>
      <c r="G49" s="221">
        <v>2300</v>
      </c>
      <c r="H49" s="222" t="s">
        <v>36</v>
      </c>
      <c r="I49" s="223" t="s">
        <v>505</v>
      </c>
    </row>
    <row r="50" spans="2:9" ht="38.25">
      <c r="B50" s="117">
        <v>2</v>
      </c>
      <c r="C50" s="10" t="s">
        <v>460</v>
      </c>
      <c r="D50" s="153" t="s">
        <v>462</v>
      </c>
      <c r="E50" s="10" t="s">
        <v>226</v>
      </c>
      <c r="F50" s="10" t="s">
        <v>160</v>
      </c>
      <c r="G50" s="25">
        <v>2500</v>
      </c>
      <c r="H50" s="12" t="s">
        <v>130</v>
      </c>
      <c r="I50" s="147" t="s">
        <v>463</v>
      </c>
    </row>
    <row r="51" spans="2:9">
      <c r="B51" s="117">
        <v>3</v>
      </c>
      <c r="C51" s="10" t="s">
        <v>460</v>
      </c>
      <c r="D51" s="152" t="s">
        <v>464</v>
      </c>
      <c r="E51" s="10" t="s">
        <v>226</v>
      </c>
      <c r="F51" s="10" t="s">
        <v>160</v>
      </c>
      <c r="G51" s="25">
        <v>430</v>
      </c>
      <c r="H51" s="12" t="s">
        <v>409</v>
      </c>
      <c r="I51" s="147" t="s">
        <v>465</v>
      </c>
    </row>
    <row r="52" spans="2:9" ht="26.25" thickBot="1">
      <c r="B52" s="117">
        <v>4</v>
      </c>
      <c r="C52" s="10" t="s">
        <v>460</v>
      </c>
      <c r="D52" s="154" t="s">
        <v>466</v>
      </c>
      <c r="E52" s="10" t="s">
        <v>226</v>
      </c>
      <c r="F52" s="10" t="s">
        <v>160</v>
      </c>
      <c r="G52" s="25">
        <v>350</v>
      </c>
      <c r="H52" s="12" t="s">
        <v>36</v>
      </c>
      <c r="I52" s="147" t="s">
        <v>467</v>
      </c>
    </row>
    <row r="53" spans="2:9" ht="26.25" thickBot="1">
      <c r="B53" s="117">
        <v>5</v>
      </c>
      <c r="C53" s="10" t="s">
        <v>460</v>
      </c>
      <c r="D53" s="149" t="s">
        <v>468</v>
      </c>
      <c r="E53" s="10" t="s">
        <v>226</v>
      </c>
      <c r="F53" s="10" t="s">
        <v>160</v>
      </c>
      <c r="G53" s="25">
        <v>350</v>
      </c>
      <c r="H53" s="12" t="s">
        <v>40</v>
      </c>
      <c r="I53" s="147" t="s">
        <v>469</v>
      </c>
    </row>
    <row r="54" spans="2:9" ht="26.25" thickBot="1">
      <c r="B54" s="117">
        <v>6</v>
      </c>
      <c r="C54" s="10" t="s">
        <v>460</v>
      </c>
      <c r="D54" s="149" t="s">
        <v>470</v>
      </c>
      <c r="E54" s="10" t="s">
        <v>226</v>
      </c>
      <c r="F54" s="10" t="s">
        <v>160</v>
      </c>
      <c r="G54" s="25">
        <v>200</v>
      </c>
      <c r="H54" s="12" t="s">
        <v>37</v>
      </c>
      <c r="I54" s="147" t="s">
        <v>440</v>
      </c>
    </row>
    <row r="55" spans="2:9" ht="25.5">
      <c r="B55" s="117">
        <v>7</v>
      </c>
      <c r="C55" s="10" t="s">
        <v>460</v>
      </c>
      <c r="D55" s="155" t="s">
        <v>471</v>
      </c>
      <c r="E55" s="10" t="s">
        <v>226</v>
      </c>
      <c r="F55" s="10" t="s">
        <v>160</v>
      </c>
      <c r="G55" s="25">
        <v>250</v>
      </c>
      <c r="H55" s="12" t="s">
        <v>40</v>
      </c>
      <c r="I55" s="147" t="s">
        <v>472</v>
      </c>
    </row>
    <row r="56" spans="2:9">
      <c r="B56" s="117">
        <v>8</v>
      </c>
      <c r="C56" s="10" t="s">
        <v>473</v>
      </c>
      <c r="D56" s="152" t="s">
        <v>474</v>
      </c>
      <c r="E56" s="10" t="s">
        <v>226</v>
      </c>
      <c r="F56" s="10" t="s">
        <v>406</v>
      </c>
      <c r="G56" s="25">
        <v>45000</v>
      </c>
      <c r="H56" s="12" t="s">
        <v>72</v>
      </c>
      <c r="I56" s="147" t="s">
        <v>475</v>
      </c>
    </row>
    <row r="57" spans="2:9">
      <c r="B57" s="117">
        <v>9</v>
      </c>
      <c r="C57" s="10" t="s">
        <v>473</v>
      </c>
      <c r="D57" s="152" t="s">
        <v>476</v>
      </c>
      <c r="E57" s="10" t="s">
        <v>226</v>
      </c>
      <c r="F57" s="10" t="s">
        <v>406</v>
      </c>
      <c r="G57" s="25">
        <v>35000</v>
      </c>
      <c r="H57" s="12" t="s">
        <v>68</v>
      </c>
      <c r="I57" s="147" t="s">
        <v>477</v>
      </c>
    </row>
    <row r="58" spans="2:9">
      <c r="B58" s="117">
        <v>10</v>
      </c>
      <c r="C58" s="10" t="s">
        <v>473</v>
      </c>
      <c r="D58" s="152" t="s">
        <v>478</v>
      </c>
      <c r="E58" s="10" t="s">
        <v>226</v>
      </c>
      <c r="F58" s="10" t="s">
        <v>406</v>
      </c>
      <c r="G58" s="25">
        <v>25000</v>
      </c>
      <c r="H58" s="12" t="s">
        <v>119</v>
      </c>
      <c r="I58" s="147" t="s">
        <v>472</v>
      </c>
    </row>
    <row r="59" spans="2:9">
      <c r="B59" s="117">
        <v>11</v>
      </c>
      <c r="C59" s="10" t="s">
        <v>473</v>
      </c>
      <c r="D59" s="152" t="s">
        <v>479</v>
      </c>
      <c r="E59" s="10" t="s">
        <v>226</v>
      </c>
      <c r="F59" s="10" t="s">
        <v>406</v>
      </c>
      <c r="G59" s="25">
        <v>20000</v>
      </c>
      <c r="H59" s="12" t="s">
        <v>119</v>
      </c>
      <c r="I59" s="150" t="s">
        <v>443</v>
      </c>
    </row>
    <row r="60" spans="2:9">
      <c r="B60" s="117">
        <v>12</v>
      </c>
      <c r="C60" s="10" t="s">
        <v>473</v>
      </c>
      <c r="D60" s="152" t="s">
        <v>480</v>
      </c>
      <c r="E60" s="10" t="s">
        <v>226</v>
      </c>
      <c r="F60" s="10" t="s">
        <v>406</v>
      </c>
      <c r="G60" s="25">
        <v>500</v>
      </c>
      <c r="H60" s="12" t="s">
        <v>130</v>
      </c>
      <c r="I60" s="150" t="s">
        <v>440</v>
      </c>
    </row>
    <row r="61" spans="2:9">
      <c r="B61" s="117">
        <v>13</v>
      </c>
      <c r="C61" s="10" t="s">
        <v>473</v>
      </c>
      <c r="D61" s="146" t="s">
        <v>481</v>
      </c>
      <c r="E61" s="10" t="s">
        <v>226</v>
      </c>
      <c r="F61" s="10" t="s">
        <v>406</v>
      </c>
      <c r="G61" s="25">
        <v>250</v>
      </c>
      <c r="H61" s="12" t="s">
        <v>130</v>
      </c>
      <c r="I61" s="147" t="s">
        <v>482</v>
      </c>
    </row>
    <row r="62" spans="2:9">
      <c r="B62" s="117">
        <v>14</v>
      </c>
      <c r="C62" s="10" t="s">
        <v>483</v>
      </c>
      <c r="D62" s="144" t="s">
        <v>484</v>
      </c>
      <c r="E62" s="10" t="s">
        <v>226</v>
      </c>
      <c r="F62" s="10" t="s">
        <v>406</v>
      </c>
      <c r="G62" s="25">
        <v>1500</v>
      </c>
      <c r="H62" s="12" t="s">
        <v>41</v>
      </c>
      <c r="I62" s="147" t="s">
        <v>485</v>
      </c>
    </row>
    <row r="63" spans="2:9">
      <c r="B63" s="117">
        <v>15</v>
      </c>
      <c r="C63" s="10" t="s">
        <v>483</v>
      </c>
      <c r="D63" s="144" t="s">
        <v>486</v>
      </c>
      <c r="E63" s="10" t="s">
        <v>226</v>
      </c>
      <c r="F63" s="10" t="s">
        <v>406</v>
      </c>
      <c r="G63" s="25">
        <v>300</v>
      </c>
      <c r="H63" s="12" t="s">
        <v>65</v>
      </c>
      <c r="I63" s="150" t="s">
        <v>487</v>
      </c>
    </row>
    <row r="64" spans="2:9">
      <c r="B64" s="117">
        <v>16</v>
      </c>
      <c r="C64" s="10" t="s">
        <v>483</v>
      </c>
      <c r="D64" s="144" t="s">
        <v>488</v>
      </c>
      <c r="E64" s="10" t="s">
        <v>226</v>
      </c>
      <c r="F64" s="10" t="s">
        <v>406</v>
      </c>
      <c r="G64" s="25">
        <v>800</v>
      </c>
      <c r="H64" s="12" t="s">
        <v>65</v>
      </c>
      <c r="I64" s="150" t="s">
        <v>489</v>
      </c>
    </row>
    <row r="65" spans="2:9">
      <c r="B65" s="117">
        <v>17</v>
      </c>
      <c r="C65" s="10" t="s">
        <v>483</v>
      </c>
      <c r="D65" s="144" t="s">
        <v>490</v>
      </c>
      <c r="E65" s="10" t="s">
        <v>226</v>
      </c>
      <c r="F65" s="10" t="s">
        <v>406</v>
      </c>
      <c r="G65" s="25">
        <v>1000</v>
      </c>
      <c r="H65" s="12" t="s">
        <v>65</v>
      </c>
      <c r="I65" s="150" t="s">
        <v>491</v>
      </c>
    </row>
    <row r="66" spans="2:9" ht="15.75">
      <c r="B66" s="117"/>
      <c r="C66" s="10"/>
      <c r="D66" s="142" t="s">
        <v>399</v>
      </c>
      <c r="E66" s="10"/>
      <c r="F66" s="10"/>
      <c r="G66" s="25"/>
      <c r="H66" s="12"/>
      <c r="I66" s="140" t="s">
        <v>506</v>
      </c>
    </row>
    <row r="67" spans="2:9" ht="15.75">
      <c r="B67" s="117"/>
      <c r="C67" s="10"/>
      <c r="D67" s="142" t="s">
        <v>497</v>
      </c>
      <c r="E67" s="10"/>
      <c r="F67" s="10"/>
      <c r="G67" s="25"/>
      <c r="H67" s="12"/>
      <c r="I67" s="140"/>
    </row>
    <row r="68" spans="2:9">
      <c r="B68" s="117">
        <v>1</v>
      </c>
      <c r="C68" s="10" t="s">
        <v>492</v>
      </c>
      <c r="D68" s="98" t="s">
        <v>493</v>
      </c>
      <c r="E68" s="10" t="s">
        <v>226</v>
      </c>
      <c r="F68" s="10" t="s">
        <v>406</v>
      </c>
      <c r="G68" s="25">
        <v>600</v>
      </c>
      <c r="H68" s="12" t="s">
        <v>130</v>
      </c>
      <c r="I68" s="147" t="s">
        <v>494</v>
      </c>
    </row>
    <row r="69" spans="2:9" s="231" customFormat="1">
      <c r="B69" s="157">
        <v>2</v>
      </c>
      <c r="C69" s="158" t="s">
        <v>495</v>
      </c>
      <c r="D69" s="162" t="s">
        <v>172</v>
      </c>
      <c r="E69" s="158" t="s">
        <v>226</v>
      </c>
      <c r="F69" s="158" t="s">
        <v>496</v>
      </c>
      <c r="G69" s="159">
        <v>1000</v>
      </c>
      <c r="H69" s="160" t="s">
        <v>36</v>
      </c>
      <c r="I69" s="163" t="s">
        <v>503</v>
      </c>
    </row>
    <row r="70" spans="2:9" ht="15.75">
      <c r="B70" s="117"/>
      <c r="C70" s="10"/>
      <c r="D70" s="144" t="s">
        <v>399</v>
      </c>
      <c r="E70" s="10"/>
      <c r="F70" s="10"/>
      <c r="G70" s="25"/>
      <c r="H70" s="12"/>
      <c r="I70" s="140" t="s">
        <v>504</v>
      </c>
    </row>
    <row r="71" spans="2:9">
      <c r="B71" s="117"/>
      <c r="C71" s="10"/>
      <c r="D71" s="144"/>
      <c r="E71" s="10"/>
      <c r="F71" s="10"/>
      <c r="G71" s="25"/>
      <c r="H71" s="12"/>
      <c r="I71" s="150"/>
    </row>
    <row r="72" spans="2:9" ht="15.75">
      <c r="B72" s="117"/>
      <c r="C72" s="10"/>
      <c r="D72" s="138"/>
      <c r="E72" s="10"/>
      <c r="F72" s="10"/>
      <c r="G72" s="25"/>
      <c r="H72" s="12"/>
      <c r="I72" s="140"/>
    </row>
    <row r="73" spans="2:9" ht="16.5" thickBot="1">
      <c r="B73" s="136"/>
      <c r="C73" s="137"/>
      <c r="D73" s="139"/>
      <c r="E73" s="133"/>
      <c r="F73" s="133"/>
      <c r="G73" s="134"/>
      <c r="H73" s="135"/>
      <c r="I73" s="141"/>
    </row>
    <row r="74" spans="2:9" ht="16.5" thickBot="1">
      <c r="B74" s="94"/>
      <c r="C74" s="197" t="s">
        <v>176</v>
      </c>
      <c r="D74" s="197"/>
      <c r="E74" s="197"/>
      <c r="F74" s="197"/>
      <c r="G74" s="95" t="s">
        <v>497</v>
      </c>
      <c r="H74" s="214" t="s">
        <v>507</v>
      </c>
      <c r="I74" s="215"/>
    </row>
    <row r="75" spans="2:9" ht="24" customHeight="1">
      <c r="B75" s="83"/>
      <c r="C75" s="15"/>
      <c r="D75" s="39"/>
      <c r="E75" s="84"/>
      <c r="F75" s="13"/>
      <c r="G75" s="85"/>
      <c r="H75" s="85"/>
      <c r="I75" s="86"/>
    </row>
    <row r="76" spans="2:9" ht="24" customHeight="1">
      <c r="B76" s="27" t="s">
        <v>29</v>
      </c>
      <c r="C76" s="28"/>
      <c r="D76" s="28"/>
      <c r="E76" s="29"/>
      <c r="F76" s="28"/>
      <c r="G76" s="30"/>
      <c r="H76" s="31"/>
      <c r="I76" s="28"/>
    </row>
    <row r="77" spans="2:9" ht="24" customHeight="1">
      <c r="B77" s="27"/>
      <c r="C77" s="28"/>
      <c r="D77" s="40" t="s">
        <v>31</v>
      </c>
      <c r="E77" s="29" t="s">
        <v>13</v>
      </c>
      <c r="F77" s="28"/>
      <c r="G77" s="30" t="s">
        <v>30</v>
      </c>
      <c r="H77" s="31"/>
      <c r="I77" s="28"/>
    </row>
    <row r="78" spans="2:9" ht="24" customHeight="1">
      <c r="B78" s="27"/>
      <c r="C78" s="28"/>
      <c r="D78" s="127" t="s">
        <v>388</v>
      </c>
      <c r="E78" s="128" t="s">
        <v>13</v>
      </c>
      <c r="F78" s="129"/>
      <c r="G78" s="130" t="s">
        <v>389</v>
      </c>
      <c r="H78" s="131"/>
      <c r="I78" s="129"/>
    </row>
    <row r="79" spans="2:9" ht="24" customHeight="1">
      <c r="B79" s="16"/>
      <c r="C79" s="17"/>
      <c r="D79" s="41"/>
      <c r="E79" s="16"/>
      <c r="F79" s="16"/>
      <c r="G79" s="16"/>
      <c r="H79" s="16"/>
      <c r="I79" s="16"/>
    </row>
    <row r="80" spans="2:9" ht="24" customHeight="1">
      <c r="B80" s="16"/>
      <c r="C80" s="17"/>
      <c r="D80" s="41"/>
      <c r="E80" s="16"/>
      <c r="F80" s="16"/>
      <c r="G80" s="16"/>
      <c r="H80" s="16"/>
      <c r="I80" s="16"/>
    </row>
    <row r="81" spans="2:9" ht="24" customHeight="1">
      <c r="B81" s="16"/>
      <c r="C81" s="17"/>
      <c r="D81" s="41"/>
      <c r="E81" s="16"/>
      <c r="F81" s="16"/>
      <c r="G81" s="16"/>
      <c r="H81" s="16"/>
      <c r="I81" s="16"/>
    </row>
    <row r="82" spans="2:9" ht="24" customHeight="1">
      <c r="B82" s="16"/>
      <c r="C82" s="17"/>
      <c r="D82" s="41"/>
      <c r="E82" s="16"/>
      <c r="F82" s="16"/>
      <c r="G82" s="16"/>
      <c r="H82" s="16"/>
      <c r="I82" s="16"/>
    </row>
    <row r="83" spans="2:9" ht="24" customHeight="1">
      <c r="B83" s="16"/>
      <c r="C83" s="17"/>
      <c r="D83" s="41"/>
      <c r="E83" s="16"/>
      <c r="F83" s="16"/>
      <c r="G83" s="16"/>
      <c r="H83" s="16"/>
      <c r="I83" s="16"/>
    </row>
    <row r="84" spans="2:9" ht="24" customHeight="1">
      <c r="B84" s="16"/>
      <c r="C84" s="17"/>
      <c r="D84" s="41"/>
      <c r="E84" s="16"/>
      <c r="F84" s="16"/>
      <c r="G84" s="16"/>
      <c r="H84" s="16"/>
      <c r="I84" s="16"/>
    </row>
    <row r="85" spans="2:9" ht="24" customHeight="1">
      <c r="B85" s="16"/>
      <c r="C85" s="17"/>
      <c r="D85" s="41"/>
      <c r="E85" s="16"/>
      <c r="F85" s="16"/>
      <c r="G85" s="16"/>
      <c r="H85" s="16"/>
      <c r="I85" s="16"/>
    </row>
    <row r="86" spans="2:9" ht="24" customHeight="1">
      <c r="B86" s="16"/>
      <c r="C86" s="17"/>
      <c r="D86" s="41"/>
      <c r="E86" s="16"/>
      <c r="F86" s="16"/>
      <c r="G86" s="16"/>
      <c r="H86" s="16"/>
      <c r="I86" s="16"/>
    </row>
    <row r="87" spans="2:9" ht="24" customHeight="1">
      <c r="B87" s="16"/>
      <c r="C87" s="17"/>
      <c r="D87" s="41"/>
      <c r="E87" s="16"/>
      <c r="F87" s="16"/>
      <c r="G87" s="16"/>
      <c r="H87" s="16"/>
      <c r="I87" s="16"/>
    </row>
    <row r="88" spans="2:9" ht="24" customHeight="1">
      <c r="B88" s="16"/>
      <c r="C88" s="17"/>
      <c r="D88" s="41"/>
      <c r="E88" s="16"/>
      <c r="F88" s="16"/>
      <c r="G88" s="16"/>
      <c r="H88" s="16"/>
      <c r="I88" s="16"/>
    </row>
    <row r="89" spans="2:9" ht="24" customHeight="1">
      <c r="B89" s="16"/>
      <c r="C89" s="17"/>
      <c r="D89" s="41"/>
      <c r="E89" s="16"/>
      <c r="F89" s="16"/>
      <c r="G89" s="16"/>
      <c r="H89" s="16"/>
      <c r="I89" s="16"/>
    </row>
    <row r="90" spans="2:9" ht="24" customHeight="1">
      <c r="B90" s="16"/>
      <c r="C90" s="17"/>
      <c r="D90" s="41"/>
      <c r="E90" s="16"/>
      <c r="F90" s="16"/>
      <c r="G90" s="16"/>
      <c r="H90" s="16"/>
      <c r="I90" s="16"/>
    </row>
    <row r="91" spans="2:9">
      <c r="B91" s="16"/>
      <c r="C91" s="17"/>
      <c r="D91" s="41"/>
      <c r="E91" s="16"/>
      <c r="F91" s="16"/>
      <c r="G91" s="16"/>
      <c r="H91" s="16"/>
      <c r="I91" s="16"/>
    </row>
    <row r="92" spans="2:9" s="14" customFormat="1">
      <c r="B92" s="16"/>
      <c r="C92" s="17"/>
      <c r="D92" s="41"/>
      <c r="E92" s="16"/>
      <c r="F92" s="16"/>
      <c r="G92" s="16"/>
      <c r="H92" s="16"/>
      <c r="I92" s="16"/>
    </row>
    <row r="93" spans="2:9" s="14" customFormat="1">
      <c r="B93" s="16"/>
      <c r="C93" s="17"/>
      <c r="D93" s="41"/>
      <c r="E93" s="16"/>
      <c r="F93" s="16"/>
      <c r="G93" s="16"/>
      <c r="H93" s="16"/>
      <c r="I93" s="16"/>
    </row>
    <row r="94" spans="2:9" s="28" customFormat="1" ht="12.75">
      <c r="B94" s="16"/>
      <c r="C94" s="17"/>
      <c r="D94" s="41"/>
      <c r="E94" s="16"/>
      <c r="F94" s="16"/>
      <c r="G94" s="16"/>
      <c r="H94" s="16"/>
      <c r="I94" s="16"/>
    </row>
    <row r="95" spans="2:9" s="28" customFormat="1" ht="12.75">
      <c r="B95" s="16"/>
      <c r="C95" s="17"/>
      <c r="D95" s="41"/>
      <c r="E95" s="16"/>
      <c r="F95" s="16"/>
      <c r="G95" s="16"/>
      <c r="H95" s="16"/>
      <c r="I95" s="16"/>
    </row>
    <row r="96" spans="2:9" s="28" customFormat="1" ht="12.75">
      <c r="B96" s="16"/>
      <c r="C96" s="17"/>
      <c r="D96" s="41"/>
      <c r="E96" s="16"/>
      <c r="F96" s="16"/>
      <c r="G96" s="16"/>
      <c r="H96" s="16"/>
      <c r="I96" s="16"/>
    </row>
    <row r="97" spans="2:9">
      <c r="B97" s="16"/>
      <c r="C97" s="17"/>
      <c r="D97" s="41"/>
      <c r="E97" s="16"/>
      <c r="F97" s="16"/>
      <c r="G97" s="16"/>
      <c r="H97" s="16"/>
      <c r="I97" s="16"/>
    </row>
    <row r="98" spans="2:9">
      <c r="B98" s="16"/>
      <c r="C98" s="17"/>
      <c r="D98" s="41"/>
      <c r="E98" s="16"/>
      <c r="F98" s="16"/>
      <c r="G98" s="16"/>
      <c r="H98" s="16"/>
      <c r="I98" s="16"/>
    </row>
    <row r="99" spans="2:9">
      <c r="B99" s="16"/>
      <c r="C99" s="17"/>
      <c r="D99" s="41"/>
      <c r="E99" s="16"/>
      <c r="F99" s="16"/>
      <c r="G99" s="16"/>
      <c r="H99" s="16"/>
      <c r="I99" s="16"/>
    </row>
    <row r="100" spans="2:9">
      <c r="B100" s="16"/>
      <c r="C100" s="17"/>
      <c r="D100" s="41"/>
      <c r="E100" s="16"/>
      <c r="F100" s="16"/>
      <c r="G100" s="16"/>
      <c r="H100" s="16"/>
      <c r="I100" s="16"/>
    </row>
    <row r="101" spans="2:9">
      <c r="B101" s="16"/>
      <c r="C101" s="17"/>
      <c r="D101" s="41"/>
      <c r="E101" s="16"/>
      <c r="F101" s="16"/>
      <c r="G101" s="16"/>
      <c r="H101" s="16"/>
      <c r="I101" s="16"/>
    </row>
    <row r="102" spans="2:9">
      <c r="B102" s="16"/>
      <c r="C102" s="17"/>
      <c r="D102" s="41"/>
      <c r="E102" s="16"/>
      <c r="F102" s="16"/>
      <c r="G102" s="16"/>
      <c r="H102" s="16"/>
      <c r="I102" s="16"/>
    </row>
    <row r="103" spans="2:9">
      <c r="B103" s="16"/>
      <c r="C103" s="17"/>
      <c r="D103" s="41"/>
      <c r="E103" s="16"/>
      <c r="F103" s="16"/>
      <c r="G103" s="16"/>
      <c r="H103" s="16"/>
      <c r="I103" s="16"/>
    </row>
    <row r="104" spans="2:9">
      <c r="B104" s="16"/>
      <c r="C104" s="17"/>
      <c r="D104" s="41"/>
      <c r="E104" s="16"/>
      <c r="F104" s="16"/>
      <c r="G104" s="16"/>
      <c r="H104" s="16"/>
      <c r="I104" s="16"/>
    </row>
    <row r="105" spans="2:9">
      <c r="B105" s="16"/>
      <c r="C105" s="17"/>
      <c r="D105" s="41"/>
      <c r="E105" s="16"/>
      <c r="F105" s="16"/>
      <c r="G105" s="16"/>
      <c r="H105" s="16"/>
      <c r="I105" s="16"/>
    </row>
    <row r="106" spans="2:9">
      <c r="B106" s="16"/>
      <c r="C106" s="17"/>
      <c r="D106" s="41"/>
      <c r="E106" s="16"/>
      <c r="F106" s="16"/>
      <c r="G106" s="16"/>
      <c r="H106" s="16"/>
      <c r="I106" s="16"/>
    </row>
    <row r="107" spans="2:9">
      <c r="B107" s="16"/>
      <c r="C107" s="17"/>
      <c r="D107" s="41"/>
      <c r="E107" s="16"/>
      <c r="F107" s="16"/>
      <c r="G107" s="16"/>
      <c r="H107" s="16"/>
      <c r="I107" s="16"/>
    </row>
    <row r="108" spans="2:9">
      <c r="B108" s="16"/>
      <c r="C108" s="17"/>
      <c r="D108" s="41"/>
      <c r="E108" s="16"/>
      <c r="F108" s="16"/>
      <c r="G108" s="16"/>
      <c r="H108" s="16"/>
      <c r="I108" s="16"/>
    </row>
    <row r="109" spans="2:9">
      <c r="B109" s="16"/>
      <c r="C109" s="17"/>
      <c r="D109" s="41"/>
      <c r="E109" s="16"/>
      <c r="F109" s="16"/>
      <c r="G109" s="16"/>
      <c r="H109" s="16"/>
      <c r="I109" s="16"/>
    </row>
    <row r="110" spans="2:9">
      <c r="B110" s="16"/>
      <c r="C110" s="17"/>
      <c r="D110" s="41"/>
      <c r="E110" s="16"/>
      <c r="F110" s="16"/>
      <c r="G110" s="16"/>
      <c r="H110" s="16"/>
      <c r="I110" s="16"/>
    </row>
    <row r="111" spans="2:9">
      <c r="B111" s="16"/>
      <c r="C111" s="17"/>
      <c r="D111" s="41"/>
      <c r="E111" s="16"/>
      <c r="F111" s="16"/>
      <c r="G111" s="16"/>
      <c r="H111" s="16"/>
      <c r="I111" s="16"/>
    </row>
    <row r="112" spans="2:9">
      <c r="B112" s="16"/>
      <c r="C112" s="17"/>
      <c r="D112" s="41"/>
      <c r="E112" s="16"/>
      <c r="F112" s="16"/>
      <c r="G112" s="16"/>
      <c r="H112" s="16"/>
      <c r="I112" s="16"/>
    </row>
    <row r="113" spans="2:9">
      <c r="B113" s="16"/>
      <c r="C113" s="17"/>
      <c r="D113" s="41"/>
      <c r="E113" s="16"/>
      <c r="F113" s="16"/>
      <c r="G113" s="16"/>
      <c r="H113" s="16"/>
      <c r="I113" s="16"/>
    </row>
    <row r="114" spans="2:9">
      <c r="B114" s="16"/>
      <c r="C114" s="17"/>
      <c r="D114" s="41"/>
      <c r="E114" s="16"/>
      <c r="F114" s="16"/>
      <c r="G114" s="16"/>
      <c r="H114" s="16"/>
      <c r="I114" s="16"/>
    </row>
    <row r="115" spans="2:9">
      <c r="B115" s="16"/>
      <c r="C115" s="17"/>
      <c r="D115" s="41"/>
      <c r="E115" s="16"/>
      <c r="F115" s="16"/>
      <c r="G115" s="16"/>
      <c r="H115" s="16"/>
      <c r="I115" s="16"/>
    </row>
    <row r="116" spans="2:9">
      <c r="B116" s="16"/>
      <c r="C116" s="17"/>
      <c r="D116" s="41"/>
      <c r="E116" s="16"/>
      <c r="F116" s="16"/>
      <c r="G116" s="16"/>
      <c r="H116" s="16"/>
      <c r="I116" s="16"/>
    </row>
    <row r="117" spans="2:9">
      <c r="B117" s="16"/>
      <c r="C117" s="17"/>
      <c r="D117" s="41"/>
      <c r="E117" s="16"/>
      <c r="F117" s="16"/>
      <c r="G117" s="16"/>
      <c r="H117" s="16"/>
      <c r="I117" s="16"/>
    </row>
    <row r="118" spans="2:9">
      <c r="B118" s="16"/>
      <c r="C118" s="17"/>
      <c r="D118" s="41"/>
      <c r="E118" s="16"/>
      <c r="F118" s="16"/>
      <c r="G118" s="16"/>
      <c r="H118" s="16"/>
      <c r="I118" s="16"/>
    </row>
    <row r="119" spans="2:9">
      <c r="B119" s="16"/>
      <c r="C119" s="17"/>
      <c r="D119" s="41"/>
      <c r="E119" s="16"/>
      <c r="F119" s="16"/>
      <c r="G119" s="16"/>
      <c r="H119" s="16"/>
      <c r="I119" s="16"/>
    </row>
    <row r="120" spans="2:9">
      <c r="B120" s="16"/>
      <c r="C120" s="17"/>
      <c r="D120" s="41"/>
      <c r="E120" s="16"/>
      <c r="F120" s="16"/>
      <c r="G120" s="16"/>
      <c r="H120" s="16"/>
      <c r="I120" s="16"/>
    </row>
    <row r="121" spans="2:9">
      <c r="B121" s="16"/>
      <c r="C121" s="17"/>
      <c r="D121" s="41"/>
      <c r="E121" s="16"/>
      <c r="F121" s="16"/>
      <c r="G121" s="16"/>
      <c r="H121" s="16"/>
      <c r="I121" s="16"/>
    </row>
    <row r="122" spans="2:9">
      <c r="B122" s="16"/>
      <c r="C122" s="17"/>
      <c r="D122" s="41"/>
      <c r="E122" s="16"/>
      <c r="F122" s="16"/>
      <c r="G122" s="16"/>
      <c r="H122" s="16"/>
      <c r="I122" s="16"/>
    </row>
    <row r="123" spans="2:9">
      <c r="B123" s="16"/>
      <c r="C123" s="17"/>
      <c r="D123" s="41"/>
      <c r="E123" s="16"/>
      <c r="F123" s="16"/>
      <c r="G123" s="16"/>
      <c r="H123" s="16"/>
      <c r="I123" s="16"/>
    </row>
    <row r="124" spans="2:9">
      <c r="B124" s="16"/>
      <c r="C124" s="17"/>
      <c r="D124" s="41"/>
      <c r="E124" s="16"/>
      <c r="F124" s="16"/>
      <c r="G124" s="16"/>
      <c r="H124" s="16"/>
      <c r="I124" s="16"/>
    </row>
    <row r="125" spans="2:9">
      <c r="B125" s="16"/>
      <c r="C125" s="17"/>
      <c r="D125" s="41"/>
      <c r="E125" s="16"/>
      <c r="F125" s="16"/>
      <c r="G125" s="16"/>
      <c r="H125" s="16"/>
      <c r="I125" s="16"/>
    </row>
    <row r="126" spans="2:9">
      <c r="B126" s="16"/>
      <c r="C126" s="17"/>
      <c r="D126" s="41"/>
      <c r="E126" s="16"/>
      <c r="F126" s="16"/>
      <c r="G126" s="16"/>
      <c r="H126" s="16"/>
      <c r="I126" s="16"/>
    </row>
    <row r="127" spans="2:9">
      <c r="B127" s="16"/>
      <c r="C127" s="17"/>
      <c r="D127" s="41"/>
      <c r="E127" s="16"/>
      <c r="F127" s="16"/>
      <c r="G127" s="16"/>
      <c r="H127" s="16"/>
      <c r="I127" s="16"/>
    </row>
    <row r="128" spans="2:9">
      <c r="B128" s="16"/>
      <c r="C128" s="17"/>
      <c r="D128" s="41"/>
      <c r="E128" s="16"/>
      <c r="F128" s="16"/>
      <c r="G128" s="16"/>
      <c r="H128" s="16"/>
      <c r="I128" s="16"/>
    </row>
    <row r="129" spans="2:9">
      <c r="B129" s="16"/>
      <c r="C129" s="17"/>
      <c r="D129" s="41"/>
      <c r="E129" s="16"/>
      <c r="F129" s="16"/>
      <c r="G129" s="16"/>
      <c r="H129" s="16"/>
      <c r="I129" s="16"/>
    </row>
    <row r="130" spans="2:9">
      <c r="B130" s="16"/>
      <c r="C130" s="17"/>
      <c r="D130" s="41"/>
      <c r="E130" s="16"/>
      <c r="F130" s="16"/>
      <c r="G130" s="16"/>
      <c r="H130" s="16"/>
      <c r="I130" s="16"/>
    </row>
    <row r="131" spans="2:9">
      <c r="B131" s="16"/>
      <c r="C131" s="17"/>
      <c r="D131" s="41"/>
      <c r="E131" s="16"/>
      <c r="F131" s="16"/>
      <c r="G131" s="16"/>
      <c r="H131" s="16"/>
      <c r="I131" s="16"/>
    </row>
    <row r="132" spans="2:9">
      <c r="B132" s="16"/>
      <c r="C132" s="17"/>
      <c r="D132" s="41"/>
      <c r="E132" s="16"/>
      <c r="F132" s="16"/>
      <c r="G132" s="16"/>
      <c r="H132" s="16"/>
      <c r="I132" s="16"/>
    </row>
    <row r="133" spans="2:9">
      <c r="B133" s="16"/>
      <c r="C133" s="17"/>
      <c r="D133" s="41"/>
      <c r="E133" s="16"/>
      <c r="F133" s="16"/>
      <c r="G133" s="16"/>
      <c r="H133" s="16"/>
      <c r="I133" s="16"/>
    </row>
    <row r="134" spans="2:9">
      <c r="B134" s="16"/>
      <c r="C134" s="17"/>
      <c r="D134" s="41"/>
      <c r="E134" s="16"/>
      <c r="F134" s="16"/>
      <c r="G134" s="16"/>
      <c r="H134" s="16"/>
      <c r="I134" s="16"/>
    </row>
    <row r="135" spans="2:9">
      <c r="B135" s="16"/>
      <c r="C135" s="17"/>
      <c r="D135" s="41"/>
      <c r="E135" s="16"/>
      <c r="F135" s="16"/>
      <c r="G135" s="16"/>
      <c r="H135" s="16"/>
      <c r="I135" s="16"/>
    </row>
    <row r="136" spans="2:9">
      <c r="B136" s="16"/>
      <c r="C136" s="17"/>
      <c r="D136" s="41"/>
      <c r="E136" s="16"/>
      <c r="F136" s="16"/>
      <c r="G136" s="16"/>
      <c r="H136" s="16"/>
      <c r="I136" s="16"/>
    </row>
    <row r="137" spans="2:9">
      <c r="B137" s="16"/>
      <c r="C137" s="17"/>
      <c r="D137" s="41"/>
      <c r="E137" s="16"/>
      <c r="F137" s="16"/>
      <c r="G137" s="16"/>
      <c r="H137" s="16"/>
      <c r="I137" s="16"/>
    </row>
    <row r="138" spans="2:9">
      <c r="B138" s="16"/>
      <c r="C138" s="17"/>
      <c r="D138" s="41"/>
      <c r="E138" s="16"/>
      <c r="F138" s="16"/>
      <c r="G138" s="16"/>
      <c r="H138" s="16"/>
      <c r="I138" s="16"/>
    </row>
    <row r="139" spans="2:9">
      <c r="B139" s="16"/>
      <c r="C139" s="17"/>
      <c r="D139" s="41"/>
      <c r="E139" s="16"/>
      <c r="F139" s="16"/>
      <c r="G139" s="16"/>
      <c r="H139" s="16"/>
      <c r="I139" s="16"/>
    </row>
    <row r="140" spans="2:9">
      <c r="B140" s="16"/>
      <c r="C140" s="17"/>
      <c r="D140" s="41"/>
      <c r="E140" s="16"/>
      <c r="F140" s="16"/>
      <c r="G140" s="16"/>
      <c r="H140" s="16"/>
      <c r="I140" s="16"/>
    </row>
    <row r="141" spans="2:9">
      <c r="B141" s="16"/>
      <c r="C141" s="17"/>
      <c r="D141" s="41"/>
      <c r="E141" s="16"/>
      <c r="F141" s="16"/>
      <c r="G141" s="16"/>
      <c r="H141" s="16"/>
      <c r="I141" s="16"/>
    </row>
    <row r="142" spans="2:9">
      <c r="B142" s="16"/>
      <c r="C142" s="17"/>
      <c r="D142" s="41"/>
      <c r="E142" s="16"/>
      <c r="F142" s="16"/>
      <c r="G142" s="16"/>
      <c r="H142" s="16"/>
      <c r="I142" s="16"/>
    </row>
    <row r="143" spans="2:9">
      <c r="B143" s="16"/>
      <c r="C143" s="17"/>
      <c r="D143" s="41"/>
      <c r="E143" s="16"/>
      <c r="F143" s="16"/>
      <c r="G143" s="16"/>
      <c r="H143" s="16"/>
    </row>
  </sheetData>
  <mergeCells count="16">
    <mergeCell ref="C74:F74"/>
    <mergeCell ref="H74:I74"/>
    <mergeCell ref="I12:I14"/>
    <mergeCell ref="B13:B14"/>
    <mergeCell ref="C13:C14"/>
    <mergeCell ref="D13:D14"/>
    <mergeCell ref="C11:D12"/>
    <mergeCell ref="E12:E14"/>
    <mergeCell ref="F12:F14"/>
    <mergeCell ref="G12:G14"/>
    <mergeCell ref="H12:H14"/>
    <mergeCell ref="B7:I7"/>
    <mergeCell ref="B8:I8"/>
    <mergeCell ref="B9:C9"/>
    <mergeCell ref="D9:I9"/>
    <mergeCell ref="B10:I10"/>
  </mergeCells>
  <pageMargins left="0" right="0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13.04.2017</vt:lpstr>
      <vt:lpstr>2018</vt:lpstr>
      <vt:lpstr>Лист4</vt:lpstr>
      <vt:lpstr>Лист1</vt:lpstr>
      <vt:lpstr>Лист2</vt:lpstr>
      <vt:lpstr>06,03,18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2023-03-20T08:39:27Z</dcterms:modified>
</cp:coreProperties>
</file>